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19092" windowHeight="8976" activeTab="2"/>
  </bookViews>
  <sheets>
    <sheet name="Тит.лист" sheetId="1" r:id="rId1"/>
    <sheet name="Разд.1,2" sheetId="3" r:id="rId2"/>
    <sheet name="Разд 3" sheetId="5" r:id="rId3"/>
  </sheets>
  <calcPr calcId="125725"/>
</workbook>
</file>

<file path=xl/calcChain.xml><?xml version="1.0" encoding="utf-8"?>
<calcChain xmlns="http://schemas.openxmlformats.org/spreadsheetml/2006/main">
  <c r="E58" i="5"/>
  <c r="D58"/>
  <c r="D49"/>
  <c r="H86" l="1"/>
  <c r="H84" l="1"/>
  <c r="H81" s="1"/>
  <c r="H83"/>
  <c r="G81"/>
  <c r="F81"/>
  <c r="F66" s="1"/>
  <c r="F26" s="1"/>
  <c r="E81"/>
  <c r="D81"/>
  <c r="H80"/>
  <c r="H79"/>
  <c r="H78"/>
  <c r="H77"/>
  <c r="H76"/>
  <c r="H75"/>
  <c r="H74"/>
  <c r="G72"/>
  <c r="F72"/>
  <c r="E72"/>
  <c r="D72"/>
  <c r="H71"/>
  <c r="H70"/>
  <c r="H69"/>
  <c r="G67"/>
  <c r="F67"/>
  <c r="E67"/>
  <c r="D67"/>
  <c r="H65"/>
  <c r="H64"/>
  <c r="H63"/>
  <c r="H62"/>
  <c r="H61"/>
  <c r="G59"/>
  <c r="G19" s="1"/>
  <c r="F59"/>
  <c r="F19" s="1"/>
  <c r="E59"/>
  <c r="E19" s="1"/>
  <c r="D59"/>
  <c r="D19" s="1"/>
  <c r="H58"/>
  <c r="H57"/>
  <c r="G55"/>
  <c r="F55"/>
  <c r="E55"/>
  <c r="D55"/>
  <c r="H54"/>
  <c r="H53"/>
  <c r="H52"/>
  <c r="H50"/>
  <c r="G50"/>
  <c r="F50"/>
  <c r="E50"/>
  <c r="D50"/>
  <c r="H49"/>
  <c r="H48"/>
  <c r="H47"/>
  <c r="H46"/>
  <c r="H45"/>
  <c r="H44"/>
  <c r="G42"/>
  <c r="F42"/>
  <c r="E42"/>
  <c r="D42"/>
  <c r="H41"/>
  <c r="H40"/>
  <c r="H39"/>
  <c r="G37"/>
  <c r="F37"/>
  <c r="E37"/>
  <c r="D37"/>
  <c r="H34"/>
  <c r="H33"/>
  <c r="H32"/>
  <c r="H31"/>
  <c r="G29"/>
  <c r="F29"/>
  <c r="E29"/>
  <c r="D29"/>
  <c r="G20"/>
  <c r="F20"/>
  <c r="E20"/>
  <c r="D20"/>
  <c r="E66" l="1"/>
  <c r="E26" s="1"/>
  <c r="H67"/>
  <c r="G35"/>
  <c r="G18" s="1"/>
  <c r="G17" s="1"/>
  <c r="H59"/>
  <c r="E35"/>
  <c r="E18" s="1"/>
  <c r="E17" s="1"/>
  <c r="E15" s="1"/>
  <c r="H42"/>
  <c r="F35"/>
  <c r="F18" s="1"/>
  <c r="F17" s="1"/>
  <c r="F15" s="1"/>
  <c r="D35"/>
  <c r="D18" s="1"/>
  <c r="H37"/>
  <c r="H20"/>
  <c r="H29"/>
  <c r="G66"/>
  <c r="G26" s="1"/>
  <c r="H72"/>
  <c r="D66"/>
  <c r="D26" s="1"/>
  <c r="H19"/>
  <c r="H55"/>
  <c r="H66" l="1"/>
  <c r="H26" s="1"/>
  <c r="G15"/>
  <c r="H18"/>
  <c r="H17" s="1"/>
  <c r="D17"/>
  <c r="D15" s="1"/>
  <c r="H35"/>
  <c r="H15" l="1"/>
</calcChain>
</file>

<file path=xl/sharedStrings.xml><?xml version="1.0" encoding="utf-8"?>
<sst xmlns="http://schemas.openxmlformats.org/spreadsheetml/2006/main" count="373" uniqueCount="245">
  <si>
    <t>УТВЕРЖДАЮ</t>
  </si>
  <si>
    <r>
      <t xml:space="preserve">                                            </t>
    </r>
    <r>
      <rPr>
        <u/>
        <sz val="11"/>
        <color theme="1"/>
        <rFont val="Times New Roman"/>
        <family val="1"/>
        <charset val="204"/>
      </rPr>
      <t>Начальник отдела образования</t>
    </r>
  </si>
  <si>
    <t xml:space="preserve"> администрации  г.Комсомольска-на-Амуре</t>
  </si>
  <si>
    <t xml:space="preserve">                                             (наименование должности лица,</t>
  </si>
  <si>
    <t xml:space="preserve">                                                утверждающего документ)</t>
  </si>
  <si>
    <r>
      <t xml:space="preserve">                                            ________________________</t>
    </r>
    <r>
      <rPr>
        <u/>
        <sz val="11"/>
        <color theme="1"/>
        <rFont val="Times New Roman"/>
        <family val="1"/>
        <charset val="204"/>
      </rPr>
      <t>Кускова Л.А.</t>
    </r>
    <r>
      <rPr>
        <sz val="11"/>
        <color theme="1"/>
        <rFont val="Times New Roman"/>
        <family val="1"/>
        <charset val="204"/>
      </rPr>
      <t>_</t>
    </r>
  </si>
  <si>
    <t xml:space="preserve">                                            (подпись) (расшифровка подписи)</t>
  </si>
  <si>
    <t xml:space="preserve">                                             "__" ______________ 20__ г.</t>
  </si>
  <si>
    <t>План финансово - хозяйственной деятельности</t>
  </si>
  <si>
    <t>КОДЫ</t>
  </si>
  <si>
    <t xml:space="preserve">     Форма по </t>
  </si>
  <si>
    <t>КФД</t>
  </si>
  <si>
    <t>Дата</t>
  </si>
  <si>
    <t>Наименование муниципального бюджетного учреждения</t>
  </si>
  <si>
    <t>Муниципальное общеобразовательное учреждение средняя</t>
  </si>
  <si>
    <t xml:space="preserve">общеобразовательная школа № 14                   </t>
  </si>
  <si>
    <t>по ОКПО</t>
  </si>
  <si>
    <t> 47170301</t>
  </si>
  <si>
    <r>
      <t>ИНН / КПП   __</t>
    </r>
    <r>
      <rPr>
        <u/>
        <sz val="12"/>
        <color theme="1"/>
        <rFont val="Times New Roman"/>
        <family val="1"/>
        <charset val="204"/>
      </rPr>
      <t>2727027810/270301001</t>
    </r>
    <r>
      <rPr>
        <sz val="12"/>
        <color theme="1"/>
        <rFont val="Times New Roman"/>
        <family val="1"/>
        <charset val="204"/>
      </rPr>
      <t xml:space="preserve">__________________   </t>
    </r>
    <r>
      <rPr>
        <sz val="11"/>
        <color theme="1"/>
        <rFont val="Times New Roman"/>
        <family val="1"/>
        <charset val="204"/>
      </rPr>
      <t> </t>
    </r>
  </si>
  <si>
    <t>Единица измерения: руб.</t>
  </si>
  <si>
    <t>по ОКЕИ</t>
  </si>
  <si>
    <r>
      <t>Наименование учредителя</t>
    </r>
    <r>
      <rPr>
        <sz val="11"/>
        <color theme="1"/>
        <rFont val="Times New Roman"/>
        <family val="1"/>
        <charset val="204"/>
      </rPr>
      <t> _</t>
    </r>
    <r>
      <rPr>
        <u/>
        <sz val="11"/>
        <color theme="1"/>
        <rFont val="Times New Roman"/>
        <family val="1"/>
        <charset val="204"/>
      </rPr>
      <t>Отдел образования администрации города Комсомольска-на-Амуре Хабаровского края_____________________</t>
    </r>
  </si>
  <si>
    <r>
      <t>Юридический адрес муниципального бюджетного (автономного) учреждения _</t>
    </r>
    <r>
      <rPr>
        <u/>
        <sz val="12"/>
        <color theme="1"/>
        <rFont val="Times New Roman"/>
        <family val="1"/>
        <charset val="204"/>
      </rPr>
      <t>681024, Хабаровский край, г.Комсомольск-на-Амуре, ул.Васянина, 1.</t>
    </r>
  </si>
  <si>
    <t>I.  Сведения о деятельности муниципального бюджетного (автономного) учреждения</t>
  </si>
  <si>
    <t>1.1. Цели деятельности 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</si>
  <si>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</si>
  <si>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 xml:space="preserve">Начальное общее, основное общее, среднее (полное) общее образование, дополнительные платные образовательные услуги.             </t>
  </si>
  <si>
    <t>1.3. Перечень услуг,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</si>
  <si>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</si>
  <si>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  </t>
  </si>
  <si>
    <t xml:space="preserve">Сумма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</si>
  <si>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</si>
  <si>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</si>
  <si>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государственного    </t>
  </si>
  <si>
    <t xml:space="preserve">имущества, всего                                                </t>
  </si>
  <si>
    <t xml:space="preserve">в том числе:                                                 </t>
  </si>
  <si>
    <t xml:space="preserve">1.1.1. Стоимость имущества, закрепленного собственником         </t>
  </si>
  <si>
    <t xml:space="preserve">имущества за муниципальным учреждением (подразделением)         </t>
  </si>
  <si>
    <t xml:space="preserve">на праве оперативного управления                                </t>
  </si>
  <si>
    <t xml:space="preserve">1.1.2. Стоимость имущества, приобретенного муниципальным        </t>
  </si>
  <si>
    <t xml:space="preserve">учреждением (подразделением) за счет выделенных собственником   </t>
  </si>
  <si>
    <t xml:space="preserve">имущества учреждения средств                                    </t>
  </si>
  <si>
    <t>-</t>
  </si>
  <si>
    <t xml:space="preserve">1.1.3. Стоимость имущества, приобретенного муниципальным        </t>
  </si>
  <si>
    <t xml:space="preserve">учреждением (подразделением) за счет доходов, полученных        </t>
  </si>
  <si>
    <t xml:space="preserve">от платной и иной приносящей доход деятельности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</si>
  <si>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</si>
  <si>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       </t>
  </si>
  <si>
    <t xml:space="preserve">1.2.1. Общая балансовая стоимость особо ценного движимого       </t>
  </si>
  <si>
    <t xml:space="preserve">имущества                                                       </t>
  </si>
  <si>
    <t xml:space="preserve">1.2.2.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</si>
  <si>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</si>
  <si>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доходам, полученным           </t>
  </si>
  <si>
    <t xml:space="preserve">за счет средств местного бюджета                                </t>
  </si>
  <si>
    <t xml:space="preserve">2.2. Дебиторская задолженность по выданным авансам, полученным  </t>
  </si>
  <si>
    <t xml:space="preserve">за счет средств местного бюджета, всего:                        </t>
  </si>
  <si>
    <t xml:space="preserve">2.2.1. По выданным авансам на услуги связи                      </t>
  </si>
  <si>
    <t xml:space="preserve">2.2.2. По выданным авансам на транспортные услуги               </t>
  </si>
  <si>
    <t xml:space="preserve">2.2.3. По выданным авансам на коммунальные услуги               </t>
  </si>
  <si>
    <t xml:space="preserve">2.2.4. По выданным авансам на услуги по содержанию имущества    </t>
  </si>
  <si>
    <t xml:space="preserve">2.2.5. По выданным авансам на прочие услуги                     </t>
  </si>
  <si>
    <t xml:space="preserve">2.2.6. По выданным авансам на приобретение основных средств     </t>
  </si>
  <si>
    <t xml:space="preserve">2.2.7. По выданным авансам на приобретение нематериальных       </t>
  </si>
  <si>
    <t xml:space="preserve">активов                                                         </t>
  </si>
  <si>
    <t xml:space="preserve">2.2.8. По выданным авансам на приобретение непроизведенных     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</si>
  <si>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</si>
  <si>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                  </t>
  </si>
  <si>
    <t xml:space="preserve">2.3. Дебиторская задолженность по выданным авансам за счет      </t>
  </si>
  <si>
    <t xml:space="preserve">доходов, полученных от платной и иной приносящей доход          </t>
  </si>
  <si>
    <t xml:space="preserve">деятельности, всего:                                            </t>
  </si>
  <si>
    <t xml:space="preserve">2.3.1. По выданным авансам на услуги связи                      </t>
  </si>
  <si>
    <t xml:space="preserve">2.3.2. По выданным авансам на транспортные услуги               </t>
  </si>
  <si>
    <t xml:space="preserve">2.3.3. По выданным авансам на коммунальные услуги               </t>
  </si>
  <si>
    <t xml:space="preserve">2.3.4. По выданным авансам на услуги по содержанию имущества    </t>
  </si>
  <si>
    <t xml:space="preserve">2.3.5. По выданным авансам на прочие услуги                     </t>
  </si>
  <si>
    <t xml:space="preserve">2.3.6. По выданным авансам на приобретение основных средств     </t>
  </si>
  <si>
    <t xml:space="preserve">2.3.7. По выданным авансам на приобретение нематериальных       </t>
  </si>
  <si>
    <t xml:space="preserve">2.3.8. По выданным авансам на приобретение непроизведенных     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</si>
  <si>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</si>
  <si>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</si>
  <si>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</si>
  <si>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</si>
  <si>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 xml:space="preserve">3.2. Кредиторская задолженность по расчетам с поставщиками и    </t>
  </si>
  <si>
    <t xml:space="preserve">подрядчиками за счет средств местного бюджета, всего:           </t>
  </si>
  <si>
    <t xml:space="preserve">3.2.1. По начислениям на выплаты по оплате труда                </t>
  </si>
  <si>
    <t xml:space="preserve">3.2.2. По оплате услуг связи                                    </t>
  </si>
  <si>
    <t xml:space="preserve">3.2.3. По оплате транспортных услуг                             </t>
  </si>
  <si>
    <t xml:space="preserve">3.2.4. По оплате коммунальных услуг                             </t>
  </si>
  <si>
    <t xml:space="preserve">3.2.5. По оплате услуг по содержанию имущества                  </t>
  </si>
  <si>
    <t xml:space="preserve">3.2.6. По оплате прочих услуг                                   </t>
  </si>
  <si>
    <t xml:space="preserve">3.2.7. По приобретению основных средств                         </t>
  </si>
  <si>
    <t xml:space="preserve">3.2.8. По приобретению нематериальных активов                   </t>
  </si>
  <si>
    <t xml:space="preserve">3.2.9. По приобретению непроизведенных активов                  </t>
  </si>
  <si>
    <t xml:space="preserve">3.2.10. По приобретению материальных запасов                    </t>
  </si>
  <si>
    <t xml:space="preserve">3.2.11. По оплате прочих расходов                               </t>
  </si>
  <si>
    <t xml:space="preserve">3.2.12. По платежам в бюджет                                    </t>
  </si>
  <si>
    <t xml:space="preserve">3.2.13. По прочим расчетам с кредиторами                        </t>
  </si>
  <si>
    <t xml:space="preserve">3.3. Кредиторская задолженность по расчетам с поставщиками и    </t>
  </si>
  <si>
    <t xml:space="preserve">подрядчиками за счет доходов, полученных от платной и иной      </t>
  </si>
  <si>
    <t xml:space="preserve">приносящей доход деятельности, всего:                           </t>
  </si>
  <si>
    <t xml:space="preserve">3.3.1. По начислениям на выплаты по оплате труда                </t>
  </si>
  <si>
    <t xml:space="preserve">3.3.2. По оплате услуг связи                                    </t>
  </si>
  <si>
    <t xml:space="preserve">3.3.3. По оплате транспортных услуг                             </t>
  </si>
  <si>
    <t xml:space="preserve">3.3.4. По оплате коммунальных услуг                             </t>
  </si>
  <si>
    <t xml:space="preserve">3.3.5. По оплате услуг по содержанию имущества                  </t>
  </si>
  <si>
    <t xml:space="preserve">3.3.6. По оплате прочих услуг                                   </t>
  </si>
  <si>
    <t xml:space="preserve">3.3.7. По приобретению основных средств                         </t>
  </si>
  <si>
    <t xml:space="preserve">3.3.8. По приобретению нематериальных активов                   </t>
  </si>
  <si>
    <t xml:space="preserve">3.3.9. По приобретению непроизведенных активов                  </t>
  </si>
  <si>
    <t xml:space="preserve">3.3.10. По приобретению материальных запасов                    </t>
  </si>
  <si>
    <t xml:space="preserve">3.3.11. По оплате прочих расходов                               </t>
  </si>
  <si>
    <t xml:space="preserve">3.3.12. По платежам в бюджет                                    </t>
  </si>
  <si>
    <t xml:space="preserve">3.3.13. По прочим расчетам с кредиторами                        </t>
  </si>
  <si>
    <t>Обучение детей и  подростков , воспитание всесторонне развитой личности</t>
  </si>
  <si>
    <r>
      <t>_</t>
    </r>
    <r>
      <rPr>
        <u/>
        <sz val="13"/>
        <color theme="1"/>
        <rFont val="Times New Roman"/>
        <family val="1"/>
        <charset val="204"/>
      </rPr>
      <t>Подготовитеьные  курсы для поступления в ВУЗ, подготовительные группы к обучению в 1 классе, спортивные секции, группа продленного дня</t>
    </r>
  </si>
  <si>
    <t>III. Показатели по поступлениям и выплатам учреждения</t>
  </si>
  <si>
    <t>№ строки</t>
  </si>
  <si>
    <t>Наименование показателя</t>
  </si>
  <si>
    <t>КБК</t>
  </si>
  <si>
    <t>Очередной финансовый год</t>
  </si>
  <si>
    <t>I квартал</t>
  </si>
  <si>
    <t>II квартал</t>
  </si>
  <si>
    <t>III квартал</t>
  </si>
  <si>
    <t>IV квартал</t>
  </si>
  <si>
    <t>Всего</t>
  </si>
  <si>
    <t>Остаток средств на начало планируемого года, всего:</t>
  </si>
  <si>
    <t>Х</t>
  </si>
  <si>
    <t>в том числе:</t>
  </si>
  <si>
    <t>1.1.</t>
  </si>
  <si>
    <t>Субсидии на выполнение муниципального задания, в том числе:</t>
  </si>
  <si>
    <t>1.1.1.</t>
  </si>
  <si>
    <t>на оказание муниципальных услуг</t>
  </si>
  <si>
    <t>1.1.2.</t>
  </si>
  <si>
    <t>на содержание имущества</t>
  </si>
  <si>
    <t>1.2.</t>
  </si>
  <si>
    <t>Субсидии  на иные цели</t>
  </si>
  <si>
    <t>1.3.</t>
  </si>
  <si>
    <t>Бюджетные инвестиции</t>
  </si>
  <si>
    <t>1.4.</t>
  </si>
  <si>
    <t>Поступления от оказания бюджетным учреждением услуг, предоставление которых для физических и юредических лиц осуществляется на плановой основе</t>
  </si>
  <si>
    <t>1.5.</t>
  </si>
  <si>
    <t>Поступления от иной приносящей доход деятельности</t>
  </si>
  <si>
    <t>Поступления, всего:</t>
  </si>
  <si>
    <t>2.1.</t>
  </si>
  <si>
    <t>Субсидии на выполнении муниципального задания, в том числе:</t>
  </si>
  <si>
    <t>2.1.1.</t>
  </si>
  <si>
    <t>2.1.2.</t>
  </si>
  <si>
    <t xml:space="preserve"> на содержание имущества</t>
  </si>
  <si>
    <t>2.2.</t>
  </si>
  <si>
    <t>Субсидии на иные цели</t>
  </si>
  <si>
    <t>2.3.</t>
  </si>
  <si>
    <t>2.4.</t>
  </si>
  <si>
    <t>Поступления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</si>
  <si>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2.4.1.</t>
  </si>
  <si>
    <t>Услуга № 1</t>
  </si>
  <si>
    <t>2.4.2.</t>
  </si>
  <si>
    <t>Услуга № 2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</si>
  <si>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</si>
  <si>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</si>
  <si>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</si>
  <si>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</si>
  <si>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</si>
  <si>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Поступления от оказания  бюджетным  учреждением услуг на платной основе от предпринимательской деятельности</t>
  </si>
  <si>
    <t>Пришкольный лагерь</t>
  </si>
  <si>
    <t>Арендная плата за пользование имуществом</t>
  </si>
  <si>
    <t>Платные услуги</t>
  </si>
  <si>
    <t>Добровольные пожертвования</t>
  </si>
  <si>
    <t>Выплаты на выполнение муниципального задания на оказание муниципальных услуг всего: (*)</t>
  </si>
  <si>
    <t>3.1.</t>
  </si>
  <si>
    <t>Оплата труда и начисления на выплаты по оплате труда, всего</t>
  </si>
  <si>
    <t>из них: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</si>
  <si>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</si>
  <si>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</si>
  <si>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</si>
  <si>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</si>
  <si>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</si>
  <si>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</si>
  <si>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</si>
  <si>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Оплата работ, услуг, всего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</si>
  <si>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</si>
  <si>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</si>
  <si>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</si>
  <si>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</si>
  <si>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</si>
  <si>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</si>
  <si>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</si>
  <si>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</si>
  <si>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</si>
  <si>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</si>
  <si>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</si>
  <si>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</si>
  <si>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Социальное обеспечение, всего</t>
  </si>
  <si>
    <t>3.3.1.</t>
  </si>
  <si>
    <t>Пособие по социальной помощи населению</t>
  </si>
  <si>
    <t>3.3.2.</t>
  </si>
  <si>
    <t>Пенсии, пособия, выплачеваемые организациями сектора муниципального управления</t>
  </si>
  <si>
    <t>3.4.</t>
  </si>
  <si>
    <t>Прочие расходы</t>
  </si>
  <si>
    <t>3.5.</t>
  </si>
  <si>
    <t>Поступлаения нефинансовых активов, всего</t>
  </si>
  <si>
    <t>3.5.1.</t>
  </si>
  <si>
    <t>Увеличение стоимости основных средств</t>
  </si>
  <si>
    <t>3.5.2.</t>
  </si>
  <si>
    <t>Увеличение стоимости материальных запасов</t>
  </si>
  <si>
    <t>Выплаты на выполнение муниципального задания на содержание имущества всего: (**)</t>
  </si>
  <si>
    <t>4.1.</t>
  </si>
  <si>
    <t>4.2.</t>
  </si>
  <si>
    <t>4.3.</t>
  </si>
  <si>
    <t>4.4.</t>
  </si>
  <si>
    <t>4.5.</t>
  </si>
  <si>
    <t>Выплаты на осуществление предпринимательской и иной приносящей доход деятельности, всего (***):</t>
  </si>
  <si>
    <t>5.1.</t>
  </si>
  <si>
    <t>5.1.1.</t>
  </si>
  <si>
    <t>5.1.2.</t>
  </si>
  <si>
    <t>5.1.3.</t>
  </si>
  <si>
    <t>5.2.</t>
  </si>
  <si>
    <t>5.2.1.</t>
  </si>
  <si>
    <t>5.2.2.</t>
  </si>
  <si>
    <t>5.2.3.</t>
  </si>
  <si>
    <t>5.2.4.</t>
  </si>
  <si>
    <t>5.2.5.</t>
  </si>
  <si>
    <t>5.2.6.</t>
  </si>
  <si>
    <t>5.3.</t>
  </si>
  <si>
    <t>5.4.</t>
  </si>
  <si>
    <t>5.4.1.</t>
  </si>
  <si>
    <t>5.4.2.</t>
  </si>
  <si>
    <t>Объем бюджетных инвестиций, всего (****)</t>
  </si>
  <si>
    <t>Объем субсидий на иные цели, всего (*****)</t>
  </si>
  <si>
    <t>Остаток средств на конец планируемого года(******):</t>
  </si>
  <si>
    <t>8.1.</t>
  </si>
  <si>
    <t>Остаток субсидий на выполнение муниципального задания</t>
  </si>
  <si>
    <t>8.2.</t>
  </si>
  <si>
    <t>Справочно:</t>
  </si>
  <si>
    <t>Объем публичных обязательств, всего (*******)</t>
  </si>
  <si>
    <t>Руководитель муниципального бюджетного учреждения (упалномоченное лицо)</t>
  </si>
  <si>
    <t>Г.М.Алешкина</t>
  </si>
  <si>
    <t>(подпись)</t>
  </si>
  <si>
    <t>(расшифровка подписи)</t>
  </si>
  <si>
    <t>Главный бухгалтер муниципального бюджетного учреждения</t>
  </si>
  <si>
    <t>О.В.Поздейкина</t>
  </si>
  <si>
    <t>Исполнитель</t>
  </si>
  <si>
    <t>на  2015  год</t>
  </si>
  <si>
    <r>
      <t>"_</t>
    </r>
    <r>
      <rPr>
        <b/>
        <u/>
        <sz val="11"/>
        <color theme="1"/>
        <rFont val="Times New Roman"/>
        <family val="1"/>
        <charset val="204"/>
      </rPr>
      <t>25</t>
    </r>
    <r>
      <rPr>
        <b/>
        <sz val="11"/>
        <color theme="1"/>
        <rFont val="Times New Roman"/>
        <family val="1"/>
        <charset val="204"/>
      </rPr>
      <t>_"__</t>
    </r>
    <r>
      <rPr>
        <b/>
        <u/>
        <sz val="11"/>
        <color theme="1"/>
        <rFont val="Times New Roman"/>
        <family val="1"/>
        <charset val="204"/>
      </rPr>
      <t>декабря</t>
    </r>
    <r>
      <rPr>
        <b/>
        <sz val="11"/>
        <color theme="1"/>
        <rFont val="Times New Roman"/>
        <family val="1"/>
        <charset val="204"/>
      </rPr>
      <t>___ 20</t>
    </r>
    <r>
      <rPr>
        <b/>
        <u/>
        <sz val="11"/>
        <color theme="1"/>
        <rFont val="Times New Roman"/>
        <family val="1"/>
        <charset val="204"/>
      </rPr>
      <t>14</t>
    </r>
    <r>
      <rPr>
        <b/>
        <sz val="11"/>
        <color theme="1"/>
        <rFont val="Times New Roman"/>
        <family val="1"/>
        <charset val="204"/>
      </rPr>
      <t>г.</t>
    </r>
  </si>
  <si>
    <t> 25.12.2014</t>
  </si>
  <si>
    <r>
      <t>"25"__</t>
    </r>
    <r>
      <rPr>
        <u/>
        <sz val="12"/>
        <color indexed="8"/>
        <rFont val="Times New Roman"/>
        <family val="1"/>
        <charset val="204"/>
      </rPr>
      <t>декабря</t>
    </r>
    <r>
      <rPr>
        <sz val="12"/>
        <color indexed="8"/>
        <rFont val="Times New Roman"/>
        <family val="1"/>
        <charset val="204"/>
      </rPr>
      <t>__2014 г.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</si>
</sst>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/>
    <xf numFmtId="0" fontId="3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15" fillId="0" borderId="0" xfId="0" applyFont="1"/>
    <xf numFmtId="0" fontId="15" fillId="0" borderId="7" xfId="0" applyFont="1" applyBorder="1" applyAlignment="1">
      <alignment horizontal="center"/>
    </xf>
    <xf numFmtId="0" fontId="15" fillId="0" borderId="13" xfId="0" applyFont="1" applyBorder="1"/>
    <xf numFmtId="0" fontId="20" fillId="0" borderId="7" xfId="0" applyFont="1" applyBorder="1" applyAlignment="1">
      <alignment horizontal="center" vertical="distributed"/>
    </xf>
    <xf numFmtId="0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distributed"/>
    </xf>
    <xf numFmtId="3" fontId="15" fillId="0" borderId="7" xfId="0" applyNumberFormat="1" applyFont="1" applyBorder="1"/>
    <xf numFmtId="0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 vertical="distributed"/>
    </xf>
    <xf numFmtId="0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 vertical="distributed"/>
    </xf>
    <xf numFmtId="0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 vertical="distributed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distributed" wrapText="1"/>
    </xf>
    <xf numFmtId="0" fontId="16" fillId="0" borderId="7" xfId="0" applyFont="1" applyBorder="1" applyAlignment="1">
      <alignment horizontal="center" vertical="distributed" wrapText="1"/>
    </xf>
    <xf numFmtId="0" fontId="17" fillId="0" borderId="7" xfId="0" applyFont="1" applyBorder="1" applyAlignment="1">
      <alignment horizontal="center" vertical="distributed" wrapText="1"/>
    </xf>
    <xf numFmtId="4" fontId="16" fillId="2" borderId="7" xfId="0" applyNumberFormat="1" applyFont="1" applyFill="1" applyBorder="1"/>
    <xf numFmtId="0" fontId="15" fillId="0" borderId="7" xfId="0" applyFont="1" applyBorder="1" applyAlignment="1">
      <alignment horizontal="left" vertical="distributed" wrapText="1"/>
    </xf>
    <xf numFmtId="0" fontId="15" fillId="0" borderId="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2" borderId="7" xfId="0" applyFont="1" applyFill="1" applyBorder="1" applyAlignment="1">
      <alignment horizontal="right" vertical="top" wrapText="1"/>
    </xf>
    <xf numFmtId="4" fontId="16" fillId="2" borderId="16" xfId="0" applyNumberFormat="1" applyFont="1" applyFill="1" applyBorder="1"/>
    <xf numFmtId="4" fontId="15" fillId="2" borderId="7" xfId="0" applyNumberFormat="1" applyFont="1" applyFill="1" applyBorder="1"/>
    <xf numFmtId="4" fontId="15" fillId="2" borderId="9" xfId="0" applyNumberFormat="1" applyFont="1" applyFill="1" applyBorder="1"/>
    <xf numFmtId="0" fontId="15" fillId="2" borderId="7" xfId="0" applyNumberFormat="1" applyFont="1" applyFill="1" applyBorder="1" applyAlignment="1">
      <alignment horizontal="left" vertical="distributed" wrapText="1"/>
    </xf>
    <xf numFmtId="0" fontId="15" fillId="2" borderId="7" xfId="0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left" vertical="distributed"/>
    </xf>
    <xf numFmtId="4" fontId="15" fillId="2" borderId="18" xfId="0" applyNumberFormat="1" applyFont="1" applyFill="1" applyBorder="1"/>
    <xf numFmtId="4" fontId="15" fillId="2" borderId="14" xfId="0" applyNumberFormat="1" applyFont="1" applyFill="1" applyBorder="1"/>
    <xf numFmtId="0" fontId="3" fillId="2" borderId="0" xfId="0" applyFont="1" applyFill="1" applyBorder="1" applyAlignment="1">
      <alignment horizontal="right" vertical="top" wrapText="1"/>
    </xf>
    <xf numFmtId="0" fontId="16" fillId="2" borderId="7" xfId="0" applyNumberFormat="1" applyFont="1" applyFill="1" applyBorder="1" applyAlignment="1">
      <alignment horizontal="left" vertical="distributed"/>
    </xf>
    <xf numFmtId="0" fontId="16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left" vertical="distributed"/>
    </xf>
    <xf numFmtId="4" fontId="16" fillId="2" borderId="9" xfId="0" applyNumberFormat="1" applyFont="1" applyFill="1" applyBorder="1"/>
    <xf numFmtId="0" fontId="15" fillId="2" borderId="7" xfId="0" applyFont="1" applyFill="1" applyBorder="1" applyAlignment="1">
      <alignment horizontal="left" vertical="distributed"/>
    </xf>
    <xf numFmtId="0" fontId="16" fillId="2" borderId="7" xfId="0" applyNumberFormat="1" applyFont="1" applyFill="1" applyBorder="1" applyAlignment="1">
      <alignment horizontal="left" vertical="distributed" wrapText="1"/>
    </xf>
    <xf numFmtId="0" fontId="16" fillId="2" borderId="7" xfId="0" applyFont="1" applyFill="1" applyBorder="1" applyAlignment="1">
      <alignment horizontal="left" vertical="distributed" wrapText="1"/>
    </xf>
    <xf numFmtId="0" fontId="17" fillId="2" borderId="7" xfId="0" applyFont="1" applyFill="1" applyBorder="1" applyAlignment="1">
      <alignment horizontal="left" vertical="distributed"/>
    </xf>
    <xf numFmtId="0" fontId="15" fillId="2" borderId="7" xfId="0" applyFont="1" applyFill="1" applyBorder="1" applyAlignment="1">
      <alignment horizontal="left" vertical="distributed" wrapText="1"/>
    </xf>
    <xf numFmtId="0" fontId="15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top" wrapText="1"/>
    </xf>
    <xf numFmtId="4" fontId="15" fillId="2" borderId="8" xfId="0" applyNumberFormat="1" applyFont="1" applyFill="1" applyBorder="1"/>
    <xf numFmtId="4" fontId="15" fillId="2" borderId="16" xfId="0" applyNumberFormat="1" applyFont="1" applyFill="1" applyBorder="1"/>
    <xf numFmtId="3" fontId="15" fillId="2" borderId="7" xfId="0" applyNumberFormat="1" applyFont="1" applyFill="1" applyBorder="1"/>
    <xf numFmtId="0" fontId="22" fillId="2" borderId="7" xfId="0" applyFont="1" applyFill="1" applyBorder="1" applyAlignment="1">
      <alignment horizontal="left" vertical="distributed"/>
    </xf>
    <xf numFmtId="0" fontId="15" fillId="2" borderId="7" xfId="0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0" fontId="15" fillId="2" borderId="16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5" fillId="2" borderId="16" xfId="0" applyFont="1" applyFill="1" applyBorder="1"/>
    <xf numFmtId="3" fontId="16" fillId="2" borderId="7" xfId="0" applyNumberFormat="1" applyFont="1" applyFill="1" applyBorder="1"/>
    <xf numFmtId="0" fontId="17" fillId="2" borderId="7" xfId="0" applyFont="1" applyFill="1" applyBorder="1" applyAlignment="1">
      <alignment horizontal="left" vertical="distributed" wrapText="1"/>
    </xf>
    <xf numFmtId="0" fontId="15" fillId="2" borderId="9" xfId="0" applyFont="1" applyFill="1" applyBorder="1" applyAlignment="1">
      <alignment horizontal="left" vertical="distributed"/>
    </xf>
    <xf numFmtId="0" fontId="15" fillId="2" borderId="7" xfId="0" applyFont="1" applyFill="1" applyBorder="1"/>
    <xf numFmtId="0" fontId="15" fillId="2" borderId="8" xfId="0" applyFont="1" applyFill="1" applyBorder="1" applyAlignment="1">
      <alignment horizontal="left" vertical="distributed"/>
    </xf>
    <xf numFmtId="0" fontId="3" fillId="2" borderId="9" xfId="0" applyFont="1" applyFill="1" applyBorder="1" applyAlignment="1">
      <alignment vertical="top" wrapText="1"/>
    </xf>
    <xf numFmtId="0" fontId="0" fillId="2" borderId="0" xfId="0" applyFill="1"/>
    <xf numFmtId="49" fontId="14" fillId="2" borderId="0" xfId="0" applyNumberFormat="1" applyFont="1" applyFill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5" fillId="2" borderId="14" xfId="0" applyFont="1" applyFill="1" applyBorder="1" applyAlignment="1">
      <alignment horizontal="left" vertical="distributed"/>
    </xf>
    <xf numFmtId="0" fontId="15" fillId="2" borderId="17" xfId="0" applyFont="1" applyFill="1" applyBorder="1" applyAlignment="1">
      <alignment horizontal="left" vertical="distributed"/>
    </xf>
    <xf numFmtId="0" fontId="15" fillId="2" borderId="16" xfId="0" applyFont="1" applyFill="1" applyBorder="1" applyAlignment="1">
      <alignment horizontal="left" vertical="distributed"/>
    </xf>
    <xf numFmtId="0" fontId="15" fillId="0" borderId="0" xfId="0" applyFont="1" applyAlignment="1">
      <alignment horizontal="left" vertical="distributed"/>
    </xf>
    <xf numFmtId="0" fontId="15" fillId="2" borderId="14" xfId="0" applyFont="1" applyFill="1" applyBorder="1" applyAlignment="1">
      <alignment horizontal="left" vertical="distributed" wrapText="1"/>
    </xf>
    <xf numFmtId="0" fontId="15" fillId="2" borderId="17" xfId="0" applyFont="1" applyFill="1" applyBorder="1" applyAlignment="1">
      <alignment horizontal="left" vertical="distributed" wrapText="1"/>
    </xf>
    <xf numFmtId="0" fontId="15" fillId="2" borderId="16" xfId="0" applyFont="1" applyFill="1" applyBorder="1" applyAlignment="1">
      <alignment horizontal="left" vertical="distributed" wrapText="1"/>
    </xf>
    <xf numFmtId="0" fontId="15" fillId="2" borderId="14" xfId="0" applyNumberFormat="1" applyFont="1" applyFill="1" applyBorder="1" applyAlignment="1">
      <alignment horizontal="left" vertical="distributed" wrapText="1"/>
    </xf>
    <xf numFmtId="0" fontId="15" fillId="2" borderId="17" xfId="0" applyNumberFormat="1" applyFont="1" applyFill="1" applyBorder="1" applyAlignment="1">
      <alignment horizontal="left" vertical="distributed" wrapText="1"/>
    </xf>
    <xf numFmtId="0" fontId="15" fillId="2" borderId="16" xfId="0" applyNumberFormat="1" applyFont="1" applyFill="1" applyBorder="1" applyAlignment="1">
      <alignment horizontal="left" vertical="distributed" wrapText="1"/>
    </xf>
    <xf numFmtId="0" fontId="18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F22" sqref="F22"/>
    </sheetView>
  </sheetViews>
  <sheetFormatPr defaultRowHeight="14.4"/>
  <cols>
    <col min="7" max="7" width="11.44140625" customWidth="1"/>
    <col min="9" max="9" width="13.21875" customWidth="1"/>
  </cols>
  <sheetData>
    <row r="1" spans="1:9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>
      <c r="A2" s="1"/>
    </row>
    <row r="3" spans="1:9">
      <c r="A3" s="87" t="s">
        <v>1</v>
      </c>
      <c r="B3" s="87"/>
      <c r="C3" s="87"/>
      <c r="D3" s="87"/>
      <c r="E3" s="87"/>
      <c r="F3" s="87"/>
      <c r="G3" s="87"/>
      <c r="H3" s="87"/>
      <c r="I3" s="87"/>
    </row>
    <row r="4" spans="1:9">
      <c r="A4" s="88" t="s">
        <v>2</v>
      </c>
      <c r="B4" s="88"/>
      <c r="C4" s="88"/>
      <c r="D4" s="88"/>
      <c r="E4" s="88"/>
      <c r="F4" s="88"/>
      <c r="G4" s="88"/>
      <c r="H4" s="88"/>
      <c r="I4" s="88"/>
    </row>
    <row r="5" spans="1:9">
      <c r="A5" s="87" t="s">
        <v>3</v>
      </c>
      <c r="B5" s="87"/>
      <c r="C5" s="87"/>
      <c r="D5" s="87"/>
      <c r="E5" s="87"/>
      <c r="F5" s="87"/>
      <c r="G5" s="87"/>
      <c r="H5" s="87"/>
      <c r="I5" s="87"/>
    </row>
    <row r="6" spans="1:9">
      <c r="A6" s="87" t="s">
        <v>4</v>
      </c>
      <c r="B6" s="87"/>
      <c r="C6" s="87"/>
      <c r="D6" s="87"/>
      <c r="E6" s="87"/>
      <c r="F6" s="87"/>
      <c r="G6" s="87"/>
      <c r="H6" s="87"/>
      <c r="I6" s="87"/>
    </row>
    <row r="7" spans="1:9">
      <c r="A7" s="87"/>
      <c r="B7" s="87"/>
      <c r="C7" s="87"/>
      <c r="D7" s="87"/>
      <c r="E7" s="87"/>
      <c r="F7" s="87"/>
      <c r="G7" s="87"/>
      <c r="H7" s="87"/>
      <c r="I7" s="87"/>
    </row>
    <row r="8" spans="1:9">
      <c r="A8" s="87" t="s">
        <v>5</v>
      </c>
      <c r="B8" s="87"/>
      <c r="C8" s="87"/>
      <c r="D8" s="87"/>
      <c r="E8" s="87"/>
      <c r="F8" s="87"/>
      <c r="G8" s="87"/>
      <c r="H8" s="87"/>
      <c r="I8" s="87"/>
    </row>
    <row r="9" spans="1:9">
      <c r="A9" s="87" t="s">
        <v>6</v>
      </c>
      <c r="B9" s="87"/>
      <c r="C9" s="87"/>
      <c r="D9" s="87"/>
      <c r="E9" s="87"/>
      <c r="F9" s="87"/>
      <c r="G9" s="87"/>
      <c r="H9" s="87"/>
      <c r="I9" s="87"/>
    </row>
    <row r="10" spans="1:9">
      <c r="A10" s="87"/>
      <c r="B10" s="87"/>
      <c r="C10" s="87"/>
      <c r="D10" s="87"/>
      <c r="E10" s="87"/>
      <c r="F10" s="87"/>
      <c r="G10" s="87"/>
      <c r="H10" s="87"/>
      <c r="I10" s="87"/>
    </row>
    <row r="11" spans="1:9">
      <c r="A11" s="87" t="s">
        <v>7</v>
      </c>
      <c r="B11" s="87"/>
      <c r="C11" s="87"/>
      <c r="D11" s="87"/>
      <c r="E11" s="87"/>
      <c r="F11" s="87"/>
      <c r="G11" s="87"/>
      <c r="H11" s="87"/>
      <c r="I11" s="87"/>
    </row>
    <row r="12" spans="1:9">
      <c r="A12" s="1"/>
    </row>
    <row r="13" spans="1:9" ht="16.8">
      <c r="A13" s="3"/>
    </row>
    <row r="14" spans="1:9" ht="16.8">
      <c r="A14" s="90" t="s">
        <v>8</v>
      </c>
      <c r="B14" s="90"/>
      <c r="C14" s="90"/>
      <c r="D14" s="90"/>
      <c r="E14" s="90"/>
      <c r="F14" s="90"/>
      <c r="G14" s="90"/>
      <c r="H14" s="90"/>
      <c r="I14" s="90"/>
    </row>
    <row r="15" spans="1:9" ht="16.8">
      <c r="A15" s="90" t="s">
        <v>241</v>
      </c>
      <c r="B15" s="90"/>
      <c r="C15" s="90"/>
      <c r="D15" s="90"/>
      <c r="E15" s="90"/>
      <c r="F15" s="90"/>
      <c r="G15" s="90"/>
      <c r="H15" s="90"/>
      <c r="I15" s="90"/>
    </row>
    <row r="16" spans="1:9" ht="16.8">
      <c r="A16" s="4"/>
    </row>
    <row r="17" spans="1:10" ht="18" thickBot="1">
      <c r="A17" s="95"/>
      <c r="B17" s="95"/>
      <c r="C17" s="5"/>
      <c r="D17" s="5"/>
      <c r="E17" s="96" t="s">
        <v>242</v>
      </c>
      <c r="F17" s="96"/>
      <c r="G17" s="96"/>
      <c r="H17" s="7"/>
      <c r="I17" s="8" t="s">
        <v>9</v>
      </c>
      <c r="J17" s="9"/>
    </row>
    <row r="18" spans="1:10" ht="26.4">
      <c r="A18" s="89"/>
      <c r="B18" s="95"/>
      <c r="C18" s="95"/>
      <c r="D18" s="95"/>
      <c r="E18" s="95"/>
      <c r="F18" s="95"/>
      <c r="G18" s="95"/>
      <c r="H18" s="11" t="s">
        <v>10</v>
      </c>
      <c r="I18" s="93"/>
      <c r="J18" s="97"/>
    </row>
    <row r="19" spans="1:10" ht="15" thickBot="1">
      <c r="A19" s="89"/>
      <c r="B19" s="95"/>
      <c r="C19" s="95"/>
      <c r="D19" s="95"/>
      <c r="E19" s="95"/>
      <c r="F19" s="95"/>
      <c r="G19" s="95"/>
      <c r="H19" s="12" t="s">
        <v>11</v>
      </c>
      <c r="I19" s="94"/>
      <c r="J19" s="97"/>
    </row>
    <row r="20" spans="1:10" ht="15" thickBot="1">
      <c r="A20" s="98"/>
      <c r="B20" s="98"/>
      <c r="C20" s="98"/>
      <c r="D20" s="98"/>
      <c r="E20" s="98"/>
      <c r="F20" s="98"/>
      <c r="G20" s="98"/>
      <c r="H20" s="12" t="s">
        <v>12</v>
      </c>
      <c r="I20" s="13" t="s">
        <v>243</v>
      </c>
      <c r="J20" s="9"/>
    </row>
    <row r="21" spans="1:10" ht="15" thickBot="1">
      <c r="A21" s="96"/>
      <c r="B21" s="96"/>
      <c r="C21" s="6"/>
      <c r="D21" s="6"/>
      <c r="E21" s="6"/>
      <c r="F21" s="6"/>
      <c r="G21" s="6"/>
      <c r="H21" s="11"/>
      <c r="I21" s="13"/>
      <c r="J21" s="9"/>
    </row>
    <row r="22" spans="1:10" ht="15" thickBot="1">
      <c r="A22" s="99"/>
      <c r="B22" s="99"/>
      <c r="C22" s="14"/>
      <c r="D22" s="14"/>
      <c r="E22" s="14"/>
      <c r="F22" s="15"/>
      <c r="G22" s="14"/>
      <c r="H22" s="11"/>
      <c r="I22" s="13"/>
      <c r="J22" s="9"/>
    </row>
    <row r="23" spans="1:10" ht="16.2" thickBot="1">
      <c r="A23" s="89" t="s">
        <v>13</v>
      </c>
      <c r="B23" s="89"/>
      <c r="C23" s="89"/>
      <c r="D23" s="89"/>
      <c r="E23" s="89"/>
      <c r="F23" s="89"/>
      <c r="G23" s="89"/>
      <c r="H23" s="11" t="s">
        <v>16</v>
      </c>
      <c r="I23" s="13" t="s">
        <v>17</v>
      </c>
      <c r="J23" s="9"/>
    </row>
    <row r="24" spans="1:10" ht="16.2" thickBot="1">
      <c r="A24" s="89" t="s">
        <v>14</v>
      </c>
      <c r="B24" s="89"/>
      <c r="C24" s="89"/>
      <c r="D24" s="89"/>
      <c r="E24" s="89"/>
      <c r="F24" s="89"/>
      <c r="G24" s="89"/>
      <c r="H24" s="11"/>
      <c r="I24" s="13"/>
      <c r="J24" s="9"/>
    </row>
    <row r="25" spans="1:10" ht="16.2" thickBot="1">
      <c r="A25" s="89" t="s">
        <v>15</v>
      </c>
      <c r="B25" s="89"/>
      <c r="C25" s="89"/>
      <c r="D25" s="89"/>
      <c r="E25" s="89"/>
      <c r="F25" s="89"/>
      <c r="G25" s="89"/>
      <c r="H25" s="11"/>
      <c r="I25" s="13"/>
      <c r="J25" s="9"/>
    </row>
    <row r="26" spans="1:10" ht="15" thickBot="1">
      <c r="A26" s="91"/>
      <c r="B26" s="91"/>
      <c r="C26" s="91"/>
      <c r="D26" s="91"/>
      <c r="E26" s="91"/>
      <c r="F26" s="91"/>
      <c r="G26" s="91"/>
      <c r="H26" s="11"/>
      <c r="I26" s="13"/>
      <c r="J26" s="9"/>
    </row>
    <row r="27" spans="1:10" ht="16.2" thickBot="1">
      <c r="A27" s="89" t="s">
        <v>18</v>
      </c>
      <c r="B27" s="89"/>
      <c r="C27" s="89"/>
      <c r="D27" s="89"/>
      <c r="E27" s="89"/>
      <c r="F27" s="89"/>
      <c r="G27" s="89"/>
      <c r="H27" s="11"/>
      <c r="I27" s="16"/>
      <c r="J27" s="9"/>
    </row>
    <row r="28" spans="1:10" ht="16.2" thickBot="1">
      <c r="A28" s="89" t="s">
        <v>19</v>
      </c>
      <c r="B28" s="89"/>
      <c r="C28" s="89"/>
      <c r="D28" s="89"/>
      <c r="E28" s="89"/>
      <c r="F28" s="92"/>
      <c r="G28" s="92"/>
      <c r="H28" s="11" t="s">
        <v>20</v>
      </c>
      <c r="I28" s="17"/>
      <c r="J28" s="9"/>
    </row>
    <row r="29" spans="1:10" ht="43.2" customHeight="1">
      <c r="A29" s="89" t="s">
        <v>21</v>
      </c>
      <c r="B29" s="89"/>
      <c r="C29" s="89"/>
      <c r="D29" s="89"/>
      <c r="E29" s="89"/>
      <c r="F29" s="89"/>
      <c r="G29" s="89"/>
      <c r="H29" s="89"/>
      <c r="I29" s="89"/>
      <c r="J29" s="9"/>
    </row>
    <row r="30" spans="1:10" ht="31.2" customHeight="1">
      <c r="A30" s="89" t="s">
        <v>22</v>
      </c>
      <c r="B30" s="89"/>
      <c r="C30" s="89"/>
      <c r="D30" s="89"/>
      <c r="E30" s="89"/>
      <c r="F30" s="89"/>
      <c r="G30" s="89"/>
      <c r="H30" s="89"/>
      <c r="I30" s="89"/>
      <c r="J30" s="9"/>
    </row>
    <row r="31" spans="1:10" ht="15.6">
      <c r="A31" s="89"/>
      <c r="B31" s="89"/>
      <c r="C31" s="89"/>
      <c r="D31" s="89"/>
      <c r="E31" s="89"/>
      <c r="F31" s="89"/>
      <c r="G31" s="89"/>
      <c r="H31" s="14"/>
      <c r="I31" s="10"/>
      <c r="J31" s="9"/>
    </row>
    <row r="32" spans="1:10" ht="15.6">
      <c r="A32" s="9"/>
      <c r="B32" s="9"/>
      <c r="C32" s="9"/>
      <c r="D32" s="9"/>
      <c r="E32" s="9"/>
      <c r="F32" s="9"/>
      <c r="G32" s="9"/>
      <c r="H32" s="9"/>
      <c r="I32" s="9"/>
      <c r="J32" s="10"/>
    </row>
    <row r="33" spans="1:1" ht="15.6">
      <c r="A33" s="2"/>
    </row>
    <row r="34" spans="1:1" ht="15.6">
      <c r="A34" s="2"/>
    </row>
    <row r="35" spans="1:1" ht="15.6">
      <c r="A35" s="2"/>
    </row>
    <row r="36" spans="1:1" ht="15.6">
      <c r="A36" s="2"/>
    </row>
    <row r="37" spans="1:1" ht="15.6">
      <c r="A37" s="2"/>
    </row>
    <row r="38" spans="1:1" ht="15.6">
      <c r="A38" s="2"/>
    </row>
    <row r="39" spans="1:1" ht="15.6">
      <c r="A39" s="2"/>
    </row>
    <row r="40" spans="1:1" ht="15.6">
      <c r="A40" s="2"/>
    </row>
  </sheetData>
  <mergeCells count="34">
    <mergeCell ref="J18:J19"/>
    <mergeCell ref="A20:G20"/>
    <mergeCell ref="A21:B21"/>
    <mergeCell ref="A22:B22"/>
    <mergeCell ref="A23:G23"/>
    <mergeCell ref="A18:A19"/>
    <mergeCell ref="B18:B19"/>
    <mergeCell ref="C18:C19"/>
    <mergeCell ref="D18:G19"/>
    <mergeCell ref="A29:G29"/>
    <mergeCell ref="H29:I29"/>
    <mergeCell ref="A30:G31"/>
    <mergeCell ref="H30:I30"/>
    <mergeCell ref="A14:I14"/>
    <mergeCell ref="A15:I15"/>
    <mergeCell ref="A24:G24"/>
    <mergeCell ref="A25:G25"/>
    <mergeCell ref="A26:G26"/>
    <mergeCell ref="A27:G27"/>
    <mergeCell ref="A28:E28"/>
    <mergeCell ref="F28:G28"/>
    <mergeCell ref="I18:I19"/>
    <mergeCell ref="A17:B17"/>
    <mergeCell ref="E17:G17"/>
    <mergeCell ref="A8:I8"/>
    <mergeCell ref="A9:I9"/>
    <mergeCell ref="A10:I10"/>
    <mergeCell ref="A11:I11"/>
    <mergeCell ref="A1:I1"/>
    <mergeCell ref="A3:I3"/>
    <mergeCell ref="A4:I4"/>
    <mergeCell ref="A5:I5"/>
    <mergeCell ref="A6:I6"/>
    <mergeCell ref="A7:I7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>
      <selection activeCell="A16" sqref="A16"/>
    </sheetView>
  </sheetViews>
  <sheetFormatPr defaultRowHeight="14.4"/>
  <cols>
    <col min="1" max="1" width="66.21875" customWidth="1"/>
    <col min="2" max="2" width="18.44140625" customWidth="1"/>
  </cols>
  <sheetData>
    <row r="1" spans="1:7" ht="36.6" customHeight="1">
      <c r="A1" s="102" t="s">
        <v>23</v>
      </c>
      <c r="B1" s="102"/>
    </row>
    <row r="2" spans="1:7" ht="36.6" customHeight="1">
      <c r="A2" s="103" t="s">
        <v>24</v>
      </c>
      <c r="B2" s="103"/>
    </row>
    <row r="3" spans="1:7" ht="16.8" customHeight="1">
      <c r="A3" s="21" t="s">
        <v>113</v>
      </c>
      <c r="B3" s="20"/>
    </row>
    <row r="4" spans="1:7" ht="31.2" customHeight="1">
      <c r="A4" s="103" t="s">
        <v>25</v>
      </c>
      <c r="B4" s="103"/>
    </row>
    <row r="5" spans="1:7" ht="35.4" customHeight="1" thickBot="1">
      <c r="A5" s="104" t="s">
        <v>26</v>
      </c>
      <c r="B5" s="104"/>
    </row>
    <row r="6" spans="1:7" ht="20.399999999999999" customHeight="1">
      <c r="A6" s="105" t="s">
        <v>27</v>
      </c>
      <c r="B6" s="105"/>
    </row>
    <row r="7" spans="1:7" ht="35.4" customHeight="1">
      <c r="A7" s="106" t="s">
        <v>114</v>
      </c>
      <c r="B7" s="106"/>
    </row>
    <row r="8" spans="1:7" ht="30.6" customHeight="1" thickBot="1">
      <c r="A8" s="107" t="s">
        <v>28</v>
      </c>
      <c r="B8" s="107"/>
    </row>
    <row r="9" spans="1:7" ht="24" customHeight="1" thickBot="1">
      <c r="A9" s="23" t="s">
        <v>29</v>
      </c>
      <c r="B9" s="24" t="s">
        <v>30</v>
      </c>
    </row>
    <row r="10" spans="1:7" ht="20.399999999999999" customHeight="1">
      <c r="A10" s="22" t="s">
        <v>31</v>
      </c>
      <c r="B10" s="84"/>
      <c r="D10" s="85"/>
      <c r="E10" s="86"/>
      <c r="F10" s="85"/>
      <c r="G10" s="85"/>
    </row>
    <row r="11" spans="1:7" ht="15.6">
      <c r="A11" s="18" t="s">
        <v>32</v>
      </c>
      <c r="B11" s="18"/>
      <c r="D11" s="85"/>
      <c r="E11" s="85"/>
      <c r="F11" s="85"/>
      <c r="G11" s="85"/>
    </row>
    <row r="12" spans="1:7" ht="21" customHeight="1">
      <c r="A12" s="18" t="s">
        <v>33</v>
      </c>
      <c r="B12" s="101"/>
    </row>
    <row r="13" spans="1:7" ht="17.399999999999999" customHeight="1">
      <c r="A13" s="18" t="s">
        <v>34</v>
      </c>
      <c r="B13" s="101"/>
    </row>
    <row r="14" spans="1:7" ht="17.399999999999999" customHeight="1">
      <c r="A14" s="18" t="s">
        <v>35</v>
      </c>
      <c r="B14" s="69"/>
    </row>
    <row r="15" spans="1:7" ht="24" customHeight="1">
      <c r="A15" s="18" t="s">
        <v>36</v>
      </c>
      <c r="B15" s="101"/>
    </row>
    <row r="16" spans="1:7" ht="21" customHeight="1">
      <c r="A16" s="18" t="s">
        <v>37</v>
      </c>
      <c r="B16" s="101"/>
    </row>
    <row r="17" spans="1:2" ht="15.6">
      <c r="A17" s="18" t="s">
        <v>38</v>
      </c>
      <c r="B17" s="101"/>
    </row>
    <row r="18" spans="1:2" ht="20.399999999999999" customHeight="1">
      <c r="A18" s="18" t="s">
        <v>39</v>
      </c>
      <c r="B18" s="100" t="s">
        <v>42</v>
      </c>
    </row>
    <row r="19" spans="1:2" ht="20.399999999999999" customHeight="1">
      <c r="A19" s="18" t="s">
        <v>40</v>
      </c>
      <c r="B19" s="100"/>
    </row>
    <row r="20" spans="1:2" ht="15.6">
      <c r="A20" s="18" t="s">
        <v>41</v>
      </c>
      <c r="B20" s="100"/>
    </row>
    <row r="21" spans="1:2" ht="21" customHeight="1">
      <c r="A21" s="18" t="s">
        <v>43</v>
      </c>
      <c r="B21" s="100" t="s">
        <v>42</v>
      </c>
    </row>
    <row r="22" spans="1:2" ht="18.600000000000001" customHeight="1">
      <c r="A22" s="18" t="s">
        <v>44</v>
      </c>
      <c r="B22" s="100"/>
    </row>
    <row r="23" spans="1:2" ht="15.6">
      <c r="A23" s="18" t="s">
        <v>45</v>
      </c>
      <c r="B23" s="100"/>
    </row>
    <row r="24" spans="1:2" ht="31.8" customHeight="1">
      <c r="A24" s="18" t="s">
        <v>46</v>
      </c>
      <c r="B24" s="69"/>
    </row>
    <row r="25" spans="1:2" ht="21.6" customHeight="1">
      <c r="A25" s="18" t="s">
        <v>47</v>
      </c>
      <c r="B25" s="101"/>
    </row>
    <row r="26" spans="1:2" ht="15.6">
      <c r="A26" s="18" t="s">
        <v>34</v>
      </c>
      <c r="B26" s="101"/>
    </row>
    <row r="27" spans="1:2" ht="15.6">
      <c r="A27" s="18" t="s">
        <v>35</v>
      </c>
      <c r="B27" s="18"/>
    </row>
    <row r="28" spans="1:2" ht="21.6" customHeight="1">
      <c r="A28" s="18" t="s">
        <v>48</v>
      </c>
      <c r="B28" s="101"/>
    </row>
    <row r="29" spans="1:2" ht="15.6">
      <c r="A29" s="18" t="s">
        <v>49</v>
      </c>
      <c r="B29" s="101"/>
    </row>
    <row r="30" spans="1:2" ht="21.6" customHeight="1">
      <c r="A30" s="18" t="s">
        <v>50</v>
      </c>
      <c r="B30" s="69"/>
    </row>
    <row r="31" spans="1:2" ht="15.6">
      <c r="A31" s="18" t="s">
        <v>51</v>
      </c>
      <c r="B31" s="69"/>
    </row>
    <row r="32" spans="1:2" ht="15.6">
      <c r="A32" s="18" t="s">
        <v>32</v>
      </c>
      <c r="B32" s="18"/>
    </row>
    <row r="33" spans="1:2" ht="23.4" customHeight="1">
      <c r="A33" s="18" t="s">
        <v>52</v>
      </c>
      <c r="B33" s="108" t="s">
        <v>42</v>
      </c>
    </row>
    <row r="34" spans="1:2" ht="15.6">
      <c r="A34" s="18" t="s">
        <v>53</v>
      </c>
      <c r="B34" s="109"/>
    </row>
    <row r="35" spans="1:2" ht="31.2">
      <c r="A35" s="18" t="s">
        <v>54</v>
      </c>
      <c r="B35" s="101"/>
    </row>
    <row r="36" spans="1:2" ht="15.6">
      <c r="A36" s="18" t="s">
        <v>55</v>
      </c>
      <c r="B36" s="101"/>
    </row>
    <row r="37" spans="1:2" ht="15.6">
      <c r="A37" s="18" t="s">
        <v>35</v>
      </c>
      <c r="B37" s="18"/>
    </row>
    <row r="38" spans="1:2" ht="19.2" customHeight="1">
      <c r="A38" s="18" t="s">
        <v>56</v>
      </c>
      <c r="B38" s="19" t="s">
        <v>42</v>
      </c>
    </row>
    <row r="39" spans="1:2" ht="21" customHeight="1">
      <c r="A39" s="18" t="s">
        <v>57</v>
      </c>
      <c r="B39" s="19" t="s">
        <v>42</v>
      </c>
    </row>
    <row r="40" spans="1:2" ht="22.8" customHeight="1">
      <c r="A40" s="18" t="s">
        <v>58</v>
      </c>
      <c r="B40" s="26" t="s">
        <v>42</v>
      </c>
    </row>
    <row r="41" spans="1:2" ht="18.600000000000001" customHeight="1">
      <c r="A41" s="18" t="s">
        <v>59</v>
      </c>
      <c r="B41" s="19"/>
    </row>
    <row r="42" spans="1:2" ht="15.6">
      <c r="A42" s="18" t="s">
        <v>60</v>
      </c>
      <c r="B42" s="18"/>
    </row>
    <row r="43" spans="1:2" ht="25.8" customHeight="1">
      <c r="A43" s="18" t="s">
        <v>61</v>
      </c>
      <c r="B43" s="49"/>
    </row>
    <row r="44" spans="1:2" ht="15.6">
      <c r="A44" s="18" t="s">
        <v>62</v>
      </c>
      <c r="B44" s="100" t="s">
        <v>42</v>
      </c>
    </row>
    <row r="45" spans="1:2" ht="15.6">
      <c r="A45" s="18" t="s">
        <v>63</v>
      </c>
      <c r="B45" s="100"/>
    </row>
    <row r="46" spans="1:2" ht="15.6">
      <c r="A46" s="18" t="s">
        <v>64</v>
      </c>
      <c r="B46" s="100" t="s">
        <v>42</v>
      </c>
    </row>
    <row r="47" spans="1:2" ht="15.6">
      <c r="A47" s="18" t="s">
        <v>63</v>
      </c>
      <c r="B47" s="100"/>
    </row>
    <row r="48" spans="1:2" ht="23.4" customHeight="1">
      <c r="A48" s="18" t="s">
        <v>65</v>
      </c>
      <c r="B48" s="19" t="s">
        <v>42</v>
      </c>
    </row>
    <row r="49" spans="1:2" ht="15.6">
      <c r="A49" s="18" t="s">
        <v>66</v>
      </c>
      <c r="B49" s="19" t="s">
        <v>42</v>
      </c>
    </row>
    <row r="50" spans="1:2" ht="15.6">
      <c r="A50" s="18" t="s">
        <v>67</v>
      </c>
      <c r="B50" s="100" t="s">
        <v>42</v>
      </c>
    </row>
    <row r="51" spans="1:2" ht="15.6">
      <c r="A51" s="18" t="s">
        <v>68</v>
      </c>
      <c r="B51" s="100"/>
    </row>
    <row r="52" spans="1:2" ht="15.6">
      <c r="A52" s="18" t="s">
        <v>69</v>
      </c>
      <c r="B52" s="100"/>
    </row>
    <row r="53" spans="1:2" ht="15.6">
      <c r="A53" s="18" t="s">
        <v>35</v>
      </c>
      <c r="B53" s="18"/>
    </row>
    <row r="54" spans="1:2" ht="15.6">
      <c r="A54" s="18" t="s">
        <v>70</v>
      </c>
      <c r="B54" s="19" t="s">
        <v>42</v>
      </c>
    </row>
    <row r="55" spans="1:2" ht="15.6">
      <c r="A55" s="18" t="s">
        <v>71</v>
      </c>
      <c r="B55" s="19" t="s">
        <v>42</v>
      </c>
    </row>
    <row r="56" spans="1:2" ht="15.6">
      <c r="A56" s="18" t="s">
        <v>72</v>
      </c>
      <c r="B56" s="19" t="s">
        <v>42</v>
      </c>
    </row>
    <row r="57" spans="1:2" ht="23.4" customHeight="1">
      <c r="A57" s="18" t="s">
        <v>73</v>
      </c>
      <c r="B57" s="19" t="s">
        <v>42</v>
      </c>
    </row>
    <row r="58" spans="1:2" ht="15.6">
      <c r="A58" s="18" t="s">
        <v>74</v>
      </c>
      <c r="B58" s="19" t="s">
        <v>42</v>
      </c>
    </row>
    <row r="59" spans="1:2" ht="15.6">
      <c r="A59" s="18" t="s">
        <v>75</v>
      </c>
      <c r="B59" s="19" t="s">
        <v>42</v>
      </c>
    </row>
    <row r="60" spans="1:2" ht="15.6">
      <c r="A60" s="18" t="s">
        <v>76</v>
      </c>
      <c r="B60" s="100" t="s">
        <v>42</v>
      </c>
    </row>
    <row r="61" spans="1:2" ht="15.6">
      <c r="A61" s="18" t="s">
        <v>63</v>
      </c>
      <c r="B61" s="100"/>
    </row>
    <row r="62" spans="1:2" ht="15.6">
      <c r="A62" s="18" t="s">
        <v>77</v>
      </c>
      <c r="B62" s="100" t="s">
        <v>42</v>
      </c>
    </row>
    <row r="63" spans="1:2" ht="15.6">
      <c r="A63" s="18" t="s">
        <v>63</v>
      </c>
      <c r="B63" s="100"/>
    </row>
    <row r="64" spans="1:2" ht="24" customHeight="1">
      <c r="A64" s="18" t="s">
        <v>78</v>
      </c>
      <c r="B64" s="19" t="s">
        <v>42</v>
      </c>
    </row>
    <row r="65" spans="1:2" ht="15.6">
      <c r="A65" s="18" t="s">
        <v>79</v>
      </c>
      <c r="B65" s="19" t="s">
        <v>42</v>
      </c>
    </row>
    <row r="66" spans="1:2" ht="15.6">
      <c r="A66" s="18" t="s">
        <v>80</v>
      </c>
      <c r="B66" s="69"/>
    </row>
    <row r="67" spans="1:2" ht="15.6">
      <c r="A67" s="18" t="s">
        <v>32</v>
      </c>
      <c r="B67" s="69"/>
    </row>
    <row r="68" spans="1:2" ht="15.6">
      <c r="A68" s="18" t="s">
        <v>81</v>
      </c>
      <c r="B68" s="49" t="s">
        <v>42</v>
      </c>
    </row>
    <row r="69" spans="1:2" ht="15.6">
      <c r="A69" s="18" t="s">
        <v>82</v>
      </c>
      <c r="B69" s="101"/>
    </row>
    <row r="70" spans="1:2" ht="15.6">
      <c r="A70" s="18" t="s">
        <v>83</v>
      </c>
      <c r="B70" s="101"/>
    </row>
    <row r="71" spans="1:2" ht="15.6">
      <c r="A71" s="18" t="s">
        <v>35</v>
      </c>
      <c r="B71" s="18"/>
    </row>
    <row r="72" spans="1:2" ht="15.6">
      <c r="A72" s="18" t="s">
        <v>84</v>
      </c>
      <c r="B72" s="49" t="s">
        <v>42</v>
      </c>
    </row>
    <row r="73" spans="1:2" ht="15.6">
      <c r="A73" s="18" t="s">
        <v>85</v>
      </c>
      <c r="B73" s="49"/>
    </row>
    <row r="74" spans="1:2" ht="15.6">
      <c r="A74" s="18" t="s">
        <v>86</v>
      </c>
      <c r="B74" s="19" t="s">
        <v>42</v>
      </c>
    </row>
    <row r="75" spans="1:2" ht="15.6">
      <c r="A75" s="18" t="s">
        <v>87</v>
      </c>
      <c r="B75" s="49"/>
    </row>
    <row r="76" spans="1:2" ht="15.6">
      <c r="A76" s="18" t="s">
        <v>88</v>
      </c>
      <c r="B76" s="49"/>
    </row>
    <row r="77" spans="1:2" ht="15.6">
      <c r="A77" s="18" t="s">
        <v>89</v>
      </c>
      <c r="B77" s="69"/>
    </row>
    <row r="78" spans="1:2" ht="15.6">
      <c r="A78" s="18" t="s">
        <v>90</v>
      </c>
      <c r="B78" s="19" t="s">
        <v>42</v>
      </c>
    </row>
    <row r="79" spans="1:2" ht="15.6">
      <c r="A79" s="18" t="s">
        <v>91</v>
      </c>
      <c r="B79" s="19" t="s">
        <v>42</v>
      </c>
    </row>
    <row r="80" spans="1:2" ht="15.6">
      <c r="A80" s="18" t="s">
        <v>92</v>
      </c>
      <c r="B80" s="19" t="s">
        <v>42</v>
      </c>
    </row>
    <row r="81" spans="1:2" ht="15.6">
      <c r="A81" s="18" t="s">
        <v>93</v>
      </c>
      <c r="B81" s="19" t="s">
        <v>42</v>
      </c>
    </row>
    <row r="82" spans="1:2" ht="15.6">
      <c r="A82" s="18" t="s">
        <v>94</v>
      </c>
      <c r="B82" s="69"/>
    </row>
    <row r="83" spans="1:2" ht="15.6">
      <c r="A83" s="18" t="s">
        <v>95</v>
      </c>
      <c r="B83" s="19"/>
    </row>
    <row r="84" spans="1:2" ht="15.6">
      <c r="A84" s="18" t="s">
        <v>96</v>
      </c>
      <c r="B84" s="19" t="s">
        <v>42</v>
      </c>
    </row>
    <row r="85" spans="1:2" ht="15.6">
      <c r="A85" s="18" t="s">
        <v>97</v>
      </c>
      <c r="B85" s="25" t="s">
        <v>42</v>
      </c>
    </row>
    <row r="86" spans="1:2" ht="15.6">
      <c r="A86" s="18" t="s">
        <v>98</v>
      </c>
      <c r="B86" s="26"/>
    </row>
    <row r="87" spans="1:2" ht="15.6">
      <c r="A87" s="18" t="s">
        <v>99</v>
      </c>
      <c r="B87" s="25" t="s">
        <v>42</v>
      </c>
    </row>
    <row r="88" spans="1:2" ht="15.6">
      <c r="A88" s="18" t="s">
        <v>35</v>
      </c>
      <c r="B88" s="19"/>
    </row>
    <row r="89" spans="1:2" ht="15.6">
      <c r="A89" s="18" t="s">
        <v>100</v>
      </c>
      <c r="B89" s="19" t="s">
        <v>42</v>
      </c>
    </row>
    <row r="90" spans="1:2" ht="15.6">
      <c r="A90" s="18" t="s">
        <v>101</v>
      </c>
      <c r="B90" s="19" t="s">
        <v>42</v>
      </c>
    </row>
    <row r="91" spans="1:2" ht="15.6">
      <c r="A91" s="18" t="s">
        <v>102</v>
      </c>
      <c r="B91" s="19" t="s">
        <v>42</v>
      </c>
    </row>
    <row r="92" spans="1:2" ht="15.6">
      <c r="A92" s="18" t="s">
        <v>103</v>
      </c>
      <c r="B92" s="19" t="s">
        <v>42</v>
      </c>
    </row>
    <row r="93" spans="1:2" ht="15.6">
      <c r="A93" s="18" t="s">
        <v>104</v>
      </c>
      <c r="B93" s="19" t="s">
        <v>42</v>
      </c>
    </row>
    <row r="94" spans="1:2" ht="15.6">
      <c r="A94" s="18" t="s">
        <v>105</v>
      </c>
      <c r="B94" s="19" t="s">
        <v>42</v>
      </c>
    </row>
    <row r="95" spans="1:2" ht="15.6">
      <c r="A95" s="18" t="s">
        <v>106</v>
      </c>
      <c r="B95" s="19" t="s">
        <v>42</v>
      </c>
    </row>
    <row r="96" spans="1:2" ht="15.6">
      <c r="A96" s="18" t="s">
        <v>107</v>
      </c>
      <c r="B96" s="19" t="s">
        <v>42</v>
      </c>
    </row>
    <row r="97" spans="1:2" ht="15.6">
      <c r="A97" s="18" t="s">
        <v>108</v>
      </c>
      <c r="B97" s="19" t="s">
        <v>42</v>
      </c>
    </row>
    <row r="98" spans="1:2" ht="15.6">
      <c r="A98" s="18" t="s">
        <v>109</v>
      </c>
      <c r="B98" s="19" t="s">
        <v>42</v>
      </c>
    </row>
    <row r="99" spans="1:2" ht="15.6">
      <c r="A99" s="18" t="s">
        <v>110</v>
      </c>
      <c r="B99" s="19" t="s">
        <v>42</v>
      </c>
    </row>
    <row r="100" spans="1:2" ht="15.6">
      <c r="A100" s="18" t="s">
        <v>111</v>
      </c>
      <c r="B100" s="19" t="s">
        <v>42</v>
      </c>
    </row>
    <row r="101" spans="1:2" ht="15.6">
      <c r="A101" s="18" t="s">
        <v>112</v>
      </c>
      <c r="B101" s="19" t="s">
        <v>42</v>
      </c>
    </row>
  </sheetData>
  <mergeCells count="21">
    <mergeCell ref="B15:B17"/>
    <mergeCell ref="B18:B20"/>
    <mergeCell ref="B21:B23"/>
    <mergeCell ref="B25:B26"/>
    <mergeCell ref="B28:B29"/>
    <mergeCell ref="B62:B63"/>
    <mergeCell ref="B69:B70"/>
    <mergeCell ref="A1:B1"/>
    <mergeCell ref="A2:B2"/>
    <mergeCell ref="A4:B4"/>
    <mergeCell ref="A5:B5"/>
    <mergeCell ref="A6:B6"/>
    <mergeCell ref="A7:B7"/>
    <mergeCell ref="A8:B8"/>
    <mergeCell ref="B33:B34"/>
    <mergeCell ref="B35:B36"/>
    <mergeCell ref="B44:B45"/>
    <mergeCell ref="B46:B47"/>
    <mergeCell ref="B50:B52"/>
    <mergeCell ref="B60:B61"/>
    <mergeCell ref="B12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>
      <selection activeCell="H15" sqref="H15"/>
    </sheetView>
  </sheetViews>
  <sheetFormatPr defaultRowHeight="14.4"/>
  <cols>
    <col min="1" max="1" width="7.6640625" customWidth="1"/>
    <col min="2" max="2" width="40.44140625" customWidth="1"/>
    <col min="3" max="3" width="12.88671875" customWidth="1"/>
    <col min="4" max="4" width="17.21875" customWidth="1"/>
    <col min="5" max="5" width="17.77734375" customWidth="1"/>
    <col min="6" max="6" width="16.33203125" customWidth="1"/>
    <col min="7" max="7" width="16.44140625" customWidth="1"/>
    <col min="8" max="8" width="19.33203125" customWidth="1"/>
  </cols>
  <sheetData>
    <row r="1" spans="1:8" ht="15.6">
      <c r="A1" s="27"/>
      <c r="B1" s="27"/>
      <c r="C1" s="27"/>
      <c r="D1" s="27"/>
      <c r="E1" s="27"/>
      <c r="F1" s="27"/>
      <c r="G1" s="27"/>
      <c r="H1" s="27"/>
    </row>
    <row r="2" spans="1:8" ht="20.399999999999999">
      <c r="A2" s="120" t="s">
        <v>115</v>
      </c>
      <c r="B2" s="120"/>
      <c r="C2" s="120"/>
      <c r="D2" s="120"/>
      <c r="E2" s="120"/>
      <c r="F2" s="120"/>
      <c r="G2" s="120"/>
      <c r="H2" s="120"/>
    </row>
    <row r="3" spans="1:8" ht="15.6">
      <c r="A3" s="27"/>
      <c r="B3" s="27"/>
      <c r="C3" s="27"/>
      <c r="D3" s="27"/>
      <c r="E3" s="27"/>
      <c r="F3" s="27"/>
      <c r="G3" s="27"/>
      <c r="H3" s="27"/>
    </row>
    <row r="4" spans="1:8">
      <c r="A4" s="121" t="s">
        <v>116</v>
      </c>
      <c r="B4" s="121" t="s">
        <v>117</v>
      </c>
      <c r="C4" s="121" t="s">
        <v>118</v>
      </c>
      <c r="D4" s="121" t="s">
        <v>119</v>
      </c>
      <c r="E4" s="121"/>
      <c r="F4" s="121"/>
      <c r="G4" s="121"/>
      <c r="H4" s="121"/>
    </row>
    <row r="5" spans="1:8">
      <c r="A5" s="121"/>
      <c r="B5" s="121"/>
      <c r="C5" s="121"/>
      <c r="D5" s="30" t="s">
        <v>120</v>
      </c>
      <c r="E5" s="30" t="s">
        <v>121</v>
      </c>
      <c r="F5" s="30" t="s">
        <v>122</v>
      </c>
      <c r="G5" s="30" t="s">
        <v>123</v>
      </c>
      <c r="H5" s="30" t="s">
        <v>124</v>
      </c>
    </row>
    <row r="6" spans="1:8" ht="33" customHeight="1">
      <c r="A6" s="31">
        <v>1</v>
      </c>
      <c r="B6" s="32" t="s">
        <v>125</v>
      </c>
      <c r="C6" s="28" t="s">
        <v>126</v>
      </c>
      <c r="D6" s="33"/>
      <c r="E6" s="33"/>
      <c r="F6" s="33"/>
      <c r="G6" s="33"/>
      <c r="H6" s="33"/>
    </row>
    <row r="7" spans="1:8" ht="24.6" customHeight="1">
      <c r="A7" s="34"/>
      <c r="B7" s="35" t="s">
        <v>127</v>
      </c>
      <c r="C7" s="28" t="s">
        <v>126</v>
      </c>
      <c r="D7" s="33"/>
      <c r="E7" s="33"/>
      <c r="F7" s="33"/>
      <c r="G7" s="33"/>
      <c r="H7" s="33"/>
    </row>
    <row r="8" spans="1:8" ht="45" customHeight="1">
      <c r="A8" s="36" t="s">
        <v>128</v>
      </c>
      <c r="B8" s="37" t="s">
        <v>129</v>
      </c>
      <c r="C8" s="28" t="s">
        <v>126</v>
      </c>
      <c r="D8" s="33"/>
      <c r="E8" s="33"/>
      <c r="F8" s="33"/>
      <c r="G8" s="33"/>
      <c r="H8" s="33"/>
    </row>
    <row r="9" spans="1:8" ht="31.8" customHeight="1">
      <c r="A9" s="38" t="s">
        <v>130</v>
      </c>
      <c r="B9" s="39" t="s">
        <v>131</v>
      </c>
      <c r="C9" s="28" t="s">
        <v>126</v>
      </c>
      <c r="D9" s="33"/>
      <c r="E9" s="33"/>
      <c r="F9" s="33"/>
      <c r="G9" s="33"/>
      <c r="H9" s="33"/>
    </row>
    <row r="10" spans="1:8" ht="29.4" customHeight="1">
      <c r="A10" s="38" t="s">
        <v>132</v>
      </c>
      <c r="B10" s="39" t="s">
        <v>133</v>
      </c>
      <c r="C10" s="28" t="s">
        <v>126</v>
      </c>
      <c r="D10" s="33"/>
      <c r="E10" s="33"/>
      <c r="F10" s="33"/>
      <c r="G10" s="33"/>
      <c r="H10" s="33"/>
    </row>
    <row r="11" spans="1:8" ht="28.2" customHeight="1">
      <c r="A11" s="36" t="s">
        <v>134</v>
      </c>
      <c r="B11" s="37" t="s">
        <v>135</v>
      </c>
      <c r="C11" s="28" t="s">
        <v>126</v>
      </c>
      <c r="D11" s="33"/>
      <c r="E11" s="33"/>
      <c r="F11" s="33"/>
      <c r="G11" s="33"/>
      <c r="H11" s="33"/>
    </row>
    <row r="12" spans="1:8" ht="27" customHeight="1">
      <c r="A12" s="36" t="s">
        <v>136</v>
      </c>
      <c r="B12" s="37" t="s">
        <v>137</v>
      </c>
      <c r="C12" s="28" t="s">
        <v>126</v>
      </c>
      <c r="D12" s="33"/>
      <c r="E12" s="33"/>
      <c r="F12" s="33"/>
      <c r="G12" s="33"/>
      <c r="H12" s="33"/>
    </row>
    <row r="13" spans="1:8" ht="81.599999999999994" customHeight="1">
      <c r="A13" s="36" t="s">
        <v>138</v>
      </c>
      <c r="B13" s="37" t="s">
        <v>139</v>
      </c>
      <c r="C13" s="28" t="s">
        <v>126</v>
      </c>
      <c r="D13" s="33"/>
      <c r="E13" s="33"/>
      <c r="F13" s="33"/>
      <c r="G13" s="33"/>
      <c r="H13" s="33"/>
    </row>
    <row r="14" spans="1:8" ht="33" customHeight="1">
      <c r="A14" s="36" t="s">
        <v>140</v>
      </c>
      <c r="B14" s="37" t="s">
        <v>141</v>
      </c>
      <c r="C14" s="28" t="s">
        <v>126</v>
      </c>
      <c r="D14" s="33"/>
      <c r="E14" s="33"/>
      <c r="F14" s="33"/>
      <c r="G14" s="33"/>
      <c r="H14" s="33"/>
    </row>
    <row r="15" spans="1:8" ht="27.6" customHeight="1">
      <c r="A15" s="31">
        <v>2</v>
      </c>
      <c r="B15" s="66" t="s">
        <v>142</v>
      </c>
      <c r="C15" s="54" t="s">
        <v>126</v>
      </c>
      <c r="D15" s="45">
        <f>D17+D20+D26</f>
        <v>8683115</v>
      </c>
      <c r="E15" s="45">
        <f>E17+E20+E26</f>
        <v>15943386</v>
      </c>
      <c r="F15" s="45">
        <f>F17+F20+F26</f>
        <v>7044920</v>
      </c>
      <c r="G15" s="45">
        <f>G17+G20+G26</f>
        <v>12543387</v>
      </c>
      <c r="H15" s="45">
        <f>H17+H20+H26</f>
        <v>44214808</v>
      </c>
    </row>
    <row r="16" spans="1:8" ht="22.8" customHeight="1">
      <c r="A16" s="38"/>
      <c r="B16" s="83" t="s">
        <v>127</v>
      </c>
      <c r="C16" s="54" t="s">
        <v>126</v>
      </c>
      <c r="D16" s="51"/>
      <c r="E16" s="51"/>
      <c r="F16" s="51"/>
      <c r="G16" s="51"/>
      <c r="H16" s="51"/>
    </row>
    <row r="17" spans="1:8" ht="34.200000000000003" customHeight="1">
      <c r="A17" s="40" t="s">
        <v>143</v>
      </c>
      <c r="B17" s="74" t="s">
        <v>144</v>
      </c>
      <c r="C17" s="54" t="s">
        <v>126</v>
      </c>
      <c r="D17" s="45">
        <f>D18+D19</f>
        <v>8351700</v>
      </c>
      <c r="E17" s="45">
        <f>E18+E19</f>
        <v>14768800</v>
      </c>
      <c r="F17" s="45">
        <f>F18+F19</f>
        <v>5696400</v>
      </c>
      <c r="G17" s="45">
        <f>G18+G19</f>
        <v>12381700</v>
      </c>
      <c r="H17" s="45">
        <f>H18+H19</f>
        <v>41198600</v>
      </c>
    </row>
    <row r="18" spans="1:8" ht="25.2" customHeight="1">
      <c r="A18" s="40" t="s">
        <v>145</v>
      </c>
      <c r="B18" s="74" t="s">
        <v>131</v>
      </c>
      <c r="C18" s="54" t="s">
        <v>126</v>
      </c>
      <c r="D18" s="51">
        <f>D35</f>
        <v>7478300</v>
      </c>
      <c r="E18" s="51">
        <f>E35</f>
        <v>13977700</v>
      </c>
      <c r="F18" s="51">
        <f>F35</f>
        <v>5264500</v>
      </c>
      <c r="G18" s="51">
        <f>G35</f>
        <v>11700600</v>
      </c>
      <c r="H18" s="45">
        <f>G18+F18+E18+D18</f>
        <v>38421100</v>
      </c>
    </row>
    <row r="19" spans="1:8" ht="24.6" customHeight="1">
      <c r="A19" s="40" t="s">
        <v>146</v>
      </c>
      <c r="B19" s="74" t="s">
        <v>147</v>
      </c>
      <c r="C19" s="54" t="s">
        <v>126</v>
      </c>
      <c r="D19" s="51">
        <f>D59</f>
        <v>873400</v>
      </c>
      <c r="E19" s="51">
        <f>E59</f>
        <v>791100</v>
      </c>
      <c r="F19" s="51">
        <f>F59</f>
        <v>431900</v>
      </c>
      <c r="G19" s="51">
        <f>G59</f>
        <v>681100</v>
      </c>
      <c r="H19" s="45">
        <f>G19+F19+E19+D19</f>
        <v>2777500</v>
      </c>
    </row>
    <row r="20" spans="1:8" ht="23.4" customHeight="1">
      <c r="A20" s="40" t="s">
        <v>148</v>
      </c>
      <c r="B20" s="74" t="s">
        <v>149</v>
      </c>
      <c r="C20" s="54" t="s">
        <v>126</v>
      </c>
      <c r="D20" s="45">
        <f>D86</f>
        <v>265208</v>
      </c>
      <c r="E20" s="45">
        <f>E86</f>
        <v>751064</v>
      </c>
      <c r="F20" s="45">
        <f>F86</f>
        <v>1348520</v>
      </c>
      <c r="G20" s="45">
        <f>G86</f>
        <v>107788</v>
      </c>
      <c r="H20" s="45">
        <f>G20+F20+E20+D20</f>
        <v>2472580</v>
      </c>
    </row>
    <row r="21" spans="1:8" ht="25.8" customHeight="1">
      <c r="A21" s="40" t="s">
        <v>150</v>
      </c>
      <c r="B21" s="74" t="s">
        <v>137</v>
      </c>
      <c r="C21" s="54" t="s">
        <v>126</v>
      </c>
      <c r="D21" s="51"/>
      <c r="E21" s="51"/>
      <c r="F21" s="51"/>
      <c r="G21" s="51"/>
      <c r="H21" s="51"/>
    </row>
    <row r="22" spans="1:8" ht="78" customHeight="1">
      <c r="A22" s="40" t="s">
        <v>151</v>
      </c>
      <c r="B22" s="74" t="s">
        <v>152</v>
      </c>
      <c r="C22" s="54" t="s">
        <v>126</v>
      </c>
      <c r="D22" s="51"/>
      <c r="E22" s="51"/>
      <c r="F22" s="51"/>
      <c r="G22" s="51"/>
      <c r="H22" s="51"/>
    </row>
    <row r="23" spans="1:8" ht="21.6" customHeight="1">
      <c r="A23" s="40"/>
      <c r="B23" s="74" t="s">
        <v>127</v>
      </c>
      <c r="C23" s="54" t="s">
        <v>126</v>
      </c>
      <c r="D23" s="51"/>
      <c r="E23" s="51"/>
      <c r="F23" s="51"/>
      <c r="G23" s="51"/>
      <c r="H23" s="51"/>
    </row>
    <row r="24" spans="1:8" ht="25.2" customHeight="1">
      <c r="A24" s="41" t="s">
        <v>153</v>
      </c>
      <c r="B24" s="75" t="s">
        <v>154</v>
      </c>
      <c r="C24" s="54" t="s">
        <v>126</v>
      </c>
      <c r="D24" s="51"/>
      <c r="E24" s="51"/>
      <c r="F24" s="51"/>
      <c r="G24" s="51"/>
      <c r="H24" s="51"/>
    </row>
    <row r="25" spans="1:8" ht="21.6" customHeight="1">
      <c r="A25" s="42" t="s">
        <v>155</v>
      </c>
      <c r="B25" s="67" t="s">
        <v>156</v>
      </c>
      <c r="C25" s="54" t="s">
        <v>126</v>
      </c>
      <c r="D25" s="51"/>
      <c r="E25" s="51"/>
      <c r="F25" s="51"/>
      <c r="G25" s="51"/>
      <c r="H25" s="51"/>
    </row>
    <row r="26" spans="1:8" ht="31.2" customHeight="1">
      <c r="A26" s="43" t="s">
        <v>157</v>
      </c>
      <c r="B26" s="65" t="s">
        <v>158</v>
      </c>
      <c r="C26" s="54" t="s">
        <v>126</v>
      </c>
      <c r="D26" s="45">
        <f>D66</f>
        <v>66207</v>
      </c>
      <c r="E26" s="45">
        <f t="shared" ref="E26:H26" si="0">E66</f>
        <v>423522</v>
      </c>
      <c r="F26" s="45">
        <f t="shared" si="0"/>
        <v>0</v>
      </c>
      <c r="G26" s="45">
        <f t="shared" si="0"/>
        <v>53899</v>
      </c>
      <c r="H26" s="45">
        <f t="shared" si="0"/>
        <v>543628</v>
      </c>
    </row>
    <row r="27" spans="1:8" ht="22.2" customHeight="1">
      <c r="A27" s="42"/>
      <c r="B27" s="67" t="s">
        <v>127</v>
      </c>
      <c r="C27" s="54" t="s">
        <v>126</v>
      </c>
      <c r="D27" s="51"/>
      <c r="E27" s="51"/>
      <c r="F27" s="51"/>
      <c r="G27" s="51"/>
      <c r="H27" s="51"/>
    </row>
    <row r="28" spans="1:8" ht="28.2" customHeight="1">
      <c r="A28" s="42" t="s">
        <v>159</v>
      </c>
      <c r="B28" s="67" t="s">
        <v>160</v>
      </c>
      <c r="C28" s="54" t="s">
        <v>126</v>
      </c>
      <c r="D28" s="69"/>
      <c r="E28" s="49"/>
      <c r="F28" s="49"/>
      <c r="G28" s="49"/>
      <c r="H28" s="71"/>
    </row>
    <row r="29" spans="1:8" ht="49.8" customHeight="1">
      <c r="A29" s="42" t="s">
        <v>161</v>
      </c>
      <c r="B29" s="67" t="s">
        <v>162</v>
      </c>
      <c r="C29" s="54" t="s">
        <v>126</v>
      </c>
      <c r="D29" s="62">
        <f>D31+D33+D34+D32</f>
        <v>66207</v>
      </c>
      <c r="E29" s="62">
        <f>E31+E33+E34+E32</f>
        <v>423522</v>
      </c>
      <c r="F29" s="62">
        <f>F31+F33+F34+F32</f>
        <v>0</v>
      </c>
      <c r="G29" s="62">
        <f>G31+G33+G34+G32</f>
        <v>53899</v>
      </c>
      <c r="H29" s="45">
        <f>H31+H33+H34+H32</f>
        <v>543628</v>
      </c>
    </row>
    <row r="30" spans="1:8" ht="15.6">
      <c r="A30" s="43"/>
      <c r="B30" s="67" t="s">
        <v>127</v>
      </c>
      <c r="C30" s="54" t="s">
        <v>126</v>
      </c>
      <c r="D30" s="70"/>
      <c r="E30" s="70"/>
      <c r="F30" s="70"/>
      <c r="G30" s="70"/>
      <c r="H30" s="51"/>
    </row>
    <row r="31" spans="1:8" ht="15.6">
      <c r="A31" s="43"/>
      <c r="B31" s="67" t="s">
        <v>163</v>
      </c>
      <c r="C31" s="68" t="s">
        <v>126</v>
      </c>
      <c r="D31" s="69">
        <v>15500</v>
      </c>
      <c r="E31" s="69">
        <v>382320</v>
      </c>
      <c r="F31" s="49"/>
      <c r="G31" s="69"/>
      <c r="H31" s="50">
        <f>SUM(D31:G31)</f>
        <v>397820</v>
      </c>
    </row>
    <row r="32" spans="1:8" ht="31.2">
      <c r="A32" s="43"/>
      <c r="B32" s="67" t="s">
        <v>164</v>
      </c>
      <c r="C32" s="68" t="s">
        <v>126</v>
      </c>
      <c r="D32" s="69"/>
      <c r="E32" s="49"/>
      <c r="F32" s="49"/>
      <c r="G32" s="49"/>
      <c r="H32" s="50">
        <f>SUM(D32:G32)</f>
        <v>0</v>
      </c>
    </row>
    <row r="33" spans="1:8" ht="15.6">
      <c r="A33" s="43"/>
      <c r="B33" s="67" t="s">
        <v>165</v>
      </c>
      <c r="C33" s="68" t="s">
        <v>126</v>
      </c>
      <c r="D33" s="69">
        <v>30707</v>
      </c>
      <c r="E33" s="69">
        <v>20202</v>
      </c>
      <c r="F33" s="49"/>
      <c r="G33" s="69">
        <v>29899</v>
      </c>
      <c r="H33" s="50">
        <f>SUM(D33:G33)</f>
        <v>80808</v>
      </c>
    </row>
    <row r="34" spans="1:8" ht="15.6">
      <c r="A34" s="43"/>
      <c r="B34" s="67" t="s">
        <v>166</v>
      </c>
      <c r="C34" s="68" t="s">
        <v>126</v>
      </c>
      <c r="D34" s="69">
        <v>20000</v>
      </c>
      <c r="E34" s="69">
        <v>21000</v>
      </c>
      <c r="F34" s="49"/>
      <c r="G34" s="69">
        <v>24000</v>
      </c>
      <c r="H34" s="50">
        <f>SUM(D34:G34)</f>
        <v>65000</v>
      </c>
    </row>
    <row r="35" spans="1:8" ht="72" customHeight="1">
      <c r="A35" s="44">
        <v>3</v>
      </c>
      <c r="B35" s="80" t="s">
        <v>167</v>
      </c>
      <c r="C35" s="82"/>
      <c r="D35" s="62">
        <f>D37+D42+D50+D54+D55</f>
        <v>7478300</v>
      </c>
      <c r="E35" s="62">
        <f>E37+E42+E50+E54+E55</f>
        <v>13977700</v>
      </c>
      <c r="F35" s="62">
        <f>F37+F42+F50+F54+F55</f>
        <v>5264500</v>
      </c>
      <c r="G35" s="62">
        <f>G37+G42+G50+G54+G55</f>
        <v>11700600</v>
      </c>
      <c r="H35" s="45">
        <f>H37+H42+H50+H54+H55</f>
        <v>38421100</v>
      </c>
    </row>
    <row r="36" spans="1:8" ht="25.8" customHeight="1">
      <c r="A36" s="42"/>
      <c r="B36" s="67" t="s">
        <v>127</v>
      </c>
      <c r="C36" s="78"/>
      <c r="D36" s="72"/>
      <c r="E36" s="72"/>
      <c r="F36" s="72"/>
      <c r="G36" s="72"/>
      <c r="H36" s="72"/>
    </row>
    <row r="37" spans="1:8" ht="30.6" customHeight="1">
      <c r="A37" s="43" t="s">
        <v>168</v>
      </c>
      <c r="B37" s="65" t="s">
        <v>169</v>
      </c>
      <c r="C37" s="77">
        <v>210</v>
      </c>
      <c r="D37" s="45">
        <f>D39+D40+D41</f>
        <v>6712800</v>
      </c>
      <c r="E37" s="45">
        <f>E39+E40+E41</f>
        <v>13365700</v>
      </c>
      <c r="F37" s="45">
        <f>F39+F40+F41</f>
        <v>5049800</v>
      </c>
      <c r="G37" s="45">
        <f>G39+G40+G41</f>
        <v>11316000</v>
      </c>
      <c r="H37" s="45">
        <f>H39+H40+H41</f>
        <v>36444300</v>
      </c>
    </row>
    <row r="38" spans="1:8" ht="15.6">
      <c r="A38" s="42"/>
      <c r="B38" s="114" t="s">
        <v>170</v>
      </c>
      <c r="C38" s="115"/>
      <c r="D38" s="115"/>
      <c r="E38" s="115"/>
      <c r="F38" s="115"/>
      <c r="G38" s="115"/>
      <c r="H38" s="116"/>
    </row>
    <row r="39" spans="1:8" ht="23.4" customHeight="1">
      <c r="A39" s="42" t="s">
        <v>171</v>
      </c>
      <c r="B39" s="67" t="s">
        <v>172</v>
      </c>
      <c r="C39" s="76">
        <v>211</v>
      </c>
      <c r="D39" s="51">
        <v>5154000</v>
      </c>
      <c r="E39" s="51">
        <v>10265000</v>
      </c>
      <c r="F39" s="51">
        <v>3878000</v>
      </c>
      <c r="G39" s="51">
        <v>8691000</v>
      </c>
      <c r="H39" s="45">
        <f>D39+E39+F39+G39</f>
        <v>27988000</v>
      </c>
    </row>
    <row r="40" spans="1:8" ht="27" customHeight="1">
      <c r="A40" s="42" t="s">
        <v>173</v>
      </c>
      <c r="B40" s="63" t="s">
        <v>174</v>
      </c>
      <c r="C40" s="76">
        <v>212</v>
      </c>
      <c r="D40" s="51">
        <v>2300</v>
      </c>
      <c r="E40" s="51">
        <v>600</v>
      </c>
      <c r="F40" s="51">
        <v>700</v>
      </c>
      <c r="G40" s="51">
        <v>700</v>
      </c>
      <c r="H40" s="45">
        <f>D40+E40+F40+G40</f>
        <v>4300</v>
      </c>
    </row>
    <row r="41" spans="1:8" ht="29.4" customHeight="1">
      <c r="A41" s="42" t="s">
        <v>175</v>
      </c>
      <c r="B41" s="67" t="s">
        <v>176</v>
      </c>
      <c r="C41" s="76">
        <v>213</v>
      </c>
      <c r="D41" s="51">
        <v>1556500</v>
      </c>
      <c r="E41" s="51">
        <v>3100100</v>
      </c>
      <c r="F41" s="51">
        <v>1171100</v>
      </c>
      <c r="G41" s="51">
        <v>2624300</v>
      </c>
      <c r="H41" s="45">
        <f>D41+E41+F41+G41</f>
        <v>8452000</v>
      </c>
    </row>
    <row r="42" spans="1:8" ht="24.6" customHeight="1">
      <c r="A42" s="43" t="s">
        <v>177</v>
      </c>
      <c r="B42" s="65" t="s">
        <v>178</v>
      </c>
      <c r="C42" s="77">
        <v>220</v>
      </c>
      <c r="D42" s="45">
        <f>SUM(D44:D49)</f>
        <v>712500</v>
      </c>
      <c r="E42" s="45">
        <f>SUM(E44:E49)</f>
        <v>537000</v>
      </c>
      <c r="F42" s="45">
        <f>SUM(F44:F49)</f>
        <v>169700</v>
      </c>
      <c r="G42" s="45">
        <f>SUM(G44:G49)</f>
        <v>354600</v>
      </c>
      <c r="H42" s="45">
        <f>SUM(H44:H49)</f>
        <v>1773800</v>
      </c>
    </row>
    <row r="43" spans="1:8" ht="15.6">
      <c r="A43" s="42"/>
      <c r="B43" s="114" t="s">
        <v>170</v>
      </c>
      <c r="C43" s="115"/>
      <c r="D43" s="115"/>
      <c r="E43" s="115"/>
      <c r="F43" s="115"/>
      <c r="G43" s="115"/>
      <c r="H43" s="116"/>
    </row>
    <row r="44" spans="1:8" ht="22.8" customHeight="1">
      <c r="A44" s="42" t="s">
        <v>179</v>
      </c>
      <c r="B44" s="67" t="s">
        <v>180</v>
      </c>
      <c r="C44" s="76">
        <v>221</v>
      </c>
      <c r="D44" s="51">
        <v>13200</v>
      </c>
      <c r="E44" s="51">
        <v>13200</v>
      </c>
      <c r="F44" s="51">
        <v>13200</v>
      </c>
      <c r="G44" s="51">
        <v>13200</v>
      </c>
      <c r="H44" s="45">
        <f t="shared" ref="H44:H49" si="1">D44+E44+F44+G44</f>
        <v>52800</v>
      </c>
    </row>
    <row r="45" spans="1:8" ht="28.2" customHeight="1">
      <c r="A45" s="42" t="s">
        <v>181</v>
      </c>
      <c r="B45" s="67" t="s">
        <v>182</v>
      </c>
      <c r="C45" s="76">
        <v>222</v>
      </c>
      <c r="D45" s="51">
        <v>3700</v>
      </c>
      <c r="E45" s="51">
        <v>1200</v>
      </c>
      <c r="F45" s="51">
        <v>1200</v>
      </c>
      <c r="G45" s="51">
        <v>1200</v>
      </c>
      <c r="H45" s="45">
        <f t="shared" si="1"/>
        <v>7300</v>
      </c>
    </row>
    <row r="46" spans="1:8" ht="26.4" customHeight="1">
      <c r="A46" s="42" t="s">
        <v>183</v>
      </c>
      <c r="B46" s="67" t="s">
        <v>184</v>
      </c>
      <c r="C46" s="76">
        <v>223</v>
      </c>
      <c r="D46" s="51">
        <v>653400</v>
      </c>
      <c r="E46" s="51">
        <v>292600</v>
      </c>
      <c r="F46" s="51">
        <v>72300</v>
      </c>
      <c r="G46" s="51">
        <v>310000</v>
      </c>
      <c r="H46" s="45">
        <f t="shared" si="1"/>
        <v>1328300</v>
      </c>
    </row>
    <row r="47" spans="1:8" ht="34.200000000000003" customHeight="1">
      <c r="A47" s="42" t="s">
        <v>185</v>
      </c>
      <c r="B47" s="67" t="s">
        <v>164</v>
      </c>
      <c r="C47" s="76">
        <v>224</v>
      </c>
      <c r="D47" s="72">
        <v>0</v>
      </c>
      <c r="E47" s="72">
        <v>0</v>
      </c>
      <c r="F47" s="72">
        <v>0</v>
      </c>
      <c r="G47" s="72">
        <v>0</v>
      </c>
      <c r="H47" s="79">
        <f t="shared" si="1"/>
        <v>0</v>
      </c>
    </row>
    <row r="48" spans="1:8" ht="34.200000000000003" customHeight="1">
      <c r="A48" s="42" t="s">
        <v>186</v>
      </c>
      <c r="B48" s="67" t="s">
        <v>187</v>
      </c>
      <c r="C48" s="76">
        <v>225</v>
      </c>
      <c r="D48" s="72">
        <v>0</v>
      </c>
      <c r="E48" s="72">
        <v>0</v>
      </c>
      <c r="F48" s="72">
        <v>0</v>
      </c>
      <c r="G48" s="72">
        <v>0</v>
      </c>
      <c r="H48" s="79">
        <f t="shared" si="1"/>
        <v>0</v>
      </c>
    </row>
    <row r="49" spans="1:8" ht="32.4" customHeight="1">
      <c r="A49" s="42" t="s">
        <v>188</v>
      </c>
      <c r="B49" s="67" t="s">
        <v>189</v>
      </c>
      <c r="C49" s="76">
        <v>226</v>
      </c>
      <c r="D49" s="72">
        <f>30000+12200</f>
        <v>42200</v>
      </c>
      <c r="E49" s="72">
        <v>230000</v>
      </c>
      <c r="F49" s="72">
        <v>83000</v>
      </c>
      <c r="G49" s="72">
        <v>30200</v>
      </c>
      <c r="H49" s="79">
        <f t="shared" si="1"/>
        <v>385400</v>
      </c>
    </row>
    <row r="50" spans="1:8" ht="30.6" customHeight="1">
      <c r="A50" s="43" t="s">
        <v>190</v>
      </c>
      <c r="B50" s="65" t="s">
        <v>191</v>
      </c>
      <c r="C50" s="77">
        <v>260</v>
      </c>
      <c r="D50" s="79">
        <f>SUM(D52:D53)</f>
        <v>0</v>
      </c>
      <c r="E50" s="79">
        <f>SUM(E52:E53)</f>
        <v>0</v>
      </c>
      <c r="F50" s="79">
        <f>SUM(F52:F53)</f>
        <v>0</v>
      </c>
      <c r="G50" s="79">
        <f>SUM(G52:G53)</f>
        <v>0</v>
      </c>
      <c r="H50" s="79">
        <f>SUM(H52:H53)</f>
        <v>0</v>
      </c>
    </row>
    <row r="51" spans="1:8" ht="15.6">
      <c r="A51" s="46"/>
      <c r="B51" s="114" t="s">
        <v>170</v>
      </c>
      <c r="C51" s="115"/>
      <c r="D51" s="115"/>
      <c r="E51" s="115"/>
      <c r="F51" s="115"/>
      <c r="G51" s="115"/>
      <c r="H51" s="116"/>
    </row>
    <row r="52" spans="1:8" ht="31.8" customHeight="1">
      <c r="A52" s="47" t="s">
        <v>192</v>
      </c>
      <c r="B52" s="81" t="s">
        <v>193</v>
      </c>
      <c r="C52" s="54">
        <v>262</v>
      </c>
      <c r="D52" s="72"/>
      <c r="E52" s="72"/>
      <c r="F52" s="72"/>
      <c r="G52" s="72"/>
      <c r="H52" s="79">
        <f>G52+F52+E52+D52</f>
        <v>0</v>
      </c>
    </row>
    <row r="53" spans="1:8" ht="48" customHeight="1">
      <c r="A53" s="38" t="s">
        <v>194</v>
      </c>
      <c r="B53" s="63" t="s">
        <v>195</v>
      </c>
      <c r="C53" s="54">
        <v>263</v>
      </c>
      <c r="D53" s="72"/>
      <c r="E53" s="72"/>
      <c r="F53" s="72"/>
      <c r="G53" s="72"/>
      <c r="H53" s="79">
        <f>G53+F53+E53+D53</f>
        <v>0</v>
      </c>
    </row>
    <row r="54" spans="1:8" ht="31.2" customHeight="1">
      <c r="A54" s="36" t="s">
        <v>196</v>
      </c>
      <c r="B54" s="61" t="s">
        <v>197</v>
      </c>
      <c r="C54" s="60">
        <v>290</v>
      </c>
      <c r="D54" s="79"/>
      <c r="E54" s="79"/>
      <c r="F54" s="79"/>
      <c r="G54" s="79"/>
      <c r="H54" s="79">
        <f>G54+F54+E54+D54</f>
        <v>0</v>
      </c>
    </row>
    <row r="55" spans="1:8" ht="30" customHeight="1">
      <c r="A55" s="36" t="s">
        <v>198</v>
      </c>
      <c r="B55" s="61" t="s">
        <v>199</v>
      </c>
      <c r="C55" s="60">
        <v>300</v>
      </c>
      <c r="D55" s="45">
        <f>SUM(D57:D58)</f>
        <v>53000</v>
      </c>
      <c r="E55" s="45">
        <f>SUM(E57:E58)</f>
        <v>75000</v>
      </c>
      <c r="F55" s="45">
        <f>SUM(F57:F58)</f>
        <v>45000</v>
      </c>
      <c r="G55" s="45">
        <f>SUM(G57:G58)</f>
        <v>30000</v>
      </c>
      <c r="H55" s="45">
        <f>SUM(H57:H58)</f>
        <v>203000</v>
      </c>
    </row>
    <row r="56" spans="1:8" ht="15.6">
      <c r="A56" s="38"/>
      <c r="B56" s="110" t="s">
        <v>170</v>
      </c>
      <c r="C56" s="111"/>
      <c r="D56" s="111"/>
      <c r="E56" s="111"/>
      <c r="F56" s="111"/>
      <c r="G56" s="111"/>
      <c r="H56" s="112"/>
    </row>
    <row r="57" spans="1:8" ht="33" customHeight="1">
      <c r="A57" s="38" t="s">
        <v>200</v>
      </c>
      <c r="B57" s="63" t="s">
        <v>201</v>
      </c>
      <c r="C57" s="54">
        <v>310</v>
      </c>
      <c r="D57" s="72"/>
      <c r="E57" s="72"/>
      <c r="F57" s="72"/>
      <c r="G57" s="72"/>
      <c r="H57" s="79">
        <f>D57+E57+F57+G57</f>
        <v>0</v>
      </c>
    </row>
    <row r="58" spans="1:8" ht="34.200000000000003" customHeight="1">
      <c r="A58" s="38" t="s">
        <v>202</v>
      </c>
      <c r="B58" s="63" t="s">
        <v>203</v>
      </c>
      <c r="C58" s="54">
        <v>340</v>
      </c>
      <c r="D58" s="51">
        <f>45000+8000</f>
        <v>53000</v>
      </c>
      <c r="E58" s="51">
        <f>45000+30000</f>
        <v>75000</v>
      </c>
      <c r="F58" s="51">
        <v>45000</v>
      </c>
      <c r="G58" s="51">
        <v>30000</v>
      </c>
      <c r="H58" s="45">
        <f>D58+E58+F58+G58</f>
        <v>203000</v>
      </c>
    </row>
    <row r="59" spans="1:8" ht="72" customHeight="1">
      <c r="A59" s="31">
        <v>4</v>
      </c>
      <c r="B59" s="80" t="s">
        <v>204</v>
      </c>
      <c r="C59" s="54"/>
      <c r="D59" s="45">
        <f>SUM(D61:D65)</f>
        <v>873400</v>
      </c>
      <c r="E59" s="45">
        <f>SUM(E61:E65)</f>
        <v>791100</v>
      </c>
      <c r="F59" s="45">
        <f>SUM(F61:F65)</f>
        <v>431900</v>
      </c>
      <c r="G59" s="45">
        <f>SUM(G61:G65)</f>
        <v>681100</v>
      </c>
      <c r="H59" s="45">
        <f>SUM(H61:H65)</f>
        <v>2777500</v>
      </c>
    </row>
    <row r="60" spans="1:8" ht="15.6">
      <c r="A60" s="38"/>
      <c r="B60" s="110" t="s">
        <v>127</v>
      </c>
      <c r="C60" s="111"/>
      <c r="D60" s="111"/>
      <c r="E60" s="111"/>
      <c r="F60" s="111"/>
      <c r="G60" s="111"/>
      <c r="H60" s="112"/>
    </row>
    <row r="61" spans="1:8" ht="30" customHeight="1">
      <c r="A61" s="38" t="s">
        <v>205</v>
      </c>
      <c r="B61" s="67" t="s">
        <v>184</v>
      </c>
      <c r="C61" s="54">
        <v>223</v>
      </c>
      <c r="D61" s="51">
        <v>549900</v>
      </c>
      <c r="E61" s="51">
        <v>200900</v>
      </c>
      <c r="F61" s="51">
        <v>10700</v>
      </c>
      <c r="G61" s="51">
        <v>209400</v>
      </c>
      <c r="H61" s="45">
        <f>G61+F61+E61+D61</f>
        <v>970900</v>
      </c>
    </row>
    <row r="62" spans="1:8" ht="33" customHeight="1">
      <c r="A62" s="38" t="s">
        <v>206</v>
      </c>
      <c r="B62" s="67" t="s">
        <v>164</v>
      </c>
      <c r="C62" s="54">
        <v>224</v>
      </c>
      <c r="D62" s="51"/>
      <c r="E62" s="51"/>
      <c r="F62" s="51"/>
      <c r="G62" s="51"/>
      <c r="H62" s="45">
        <f>G62+F62+E62+D62</f>
        <v>0</v>
      </c>
    </row>
    <row r="63" spans="1:8" ht="35.4" customHeight="1">
      <c r="A63" s="38" t="s">
        <v>207</v>
      </c>
      <c r="B63" s="67" t="s">
        <v>187</v>
      </c>
      <c r="C63" s="54">
        <v>225</v>
      </c>
      <c r="D63" s="51">
        <v>120200</v>
      </c>
      <c r="E63" s="51">
        <v>110200</v>
      </c>
      <c r="F63" s="51">
        <v>78200</v>
      </c>
      <c r="G63" s="51">
        <v>60300</v>
      </c>
      <c r="H63" s="45">
        <f>G63+F63+E63+D63</f>
        <v>368900</v>
      </c>
    </row>
    <row r="64" spans="1:8" ht="28.2" customHeight="1">
      <c r="A64" s="38" t="s">
        <v>208</v>
      </c>
      <c r="B64" s="67" t="s">
        <v>189</v>
      </c>
      <c r="C64" s="54">
        <v>226</v>
      </c>
      <c r="D64" s="51"/>
      <c r="E64" s="51"/>
      <c r="F64" s="51"/>
      <c r="G64" s="51"/>
      <c r="H64" s="45">
        <f>G64+F64+E64+D64</f>
        <v>0</v>
      </c>
    </row>
    <row r="65" spans="1:8" ht="27" customHeight="1">
      <c r="A65" s="38" t="s">
        <v>209</v>
      </c>
      <c r="B65" s="63" t="s">
        <v>197</v>
      </c>
      <c r="C65" s="54">
        <v>290</v>
      </c>
      <c r="D65" s="51">
        <v>203300</v>
      </c>
      <c r="E65" s="51">
        <v>480000</v>
      </c>
      <c r="F65" s="51">
        <v>343000</v>
      </c>
      <c r="G65" s="51">
        <v>411400</v>
      </c>
      <c r="H65" s="45">
        <f>G65+F65+E65+D65</f>
        <v>1437700</v>
      </c>
    </row>
    <row r="66" spans="1:8" ht="69" customHeight="1">
      <c r="A66" s="31">
        <v>5</v>
      </c>
      <c r="B66" s="66" t="s">
        <v>210</v>
      </c>
      <c r="C66" s="54"/>
      <c r="D66" s="45">
        <f>D67+D72+D80+D81</f>
        <v>66207</v>
      </c>
      <c r="E66" s="45">
        <f>E67+E72+E80+E81</f>
        <v>423522</v>
      </c>
      <c r="F66" s="45">
        <f>F67+F72+F80+F81</f>
        <v>0</v>
      </c>
      <c r="G66" s="45">
        <f>G67+G72+G80+G81</f>
        <v>53899</v>
      </c>
      <c r="H66" s="45">
        <f>H67+H72+H80+H81</f>
        <v>543628</v>
      </c>
    </row>
    <row r="67" spans="1:8" ht="37.200000000000003" customHeight="1">
      <c r="A67" s="38" t="s">
        <v>211</v>
      </c>
      <c r="B67" s="65" t="s">
        <v>169</v>
      </c>
      <c r="C67" s="60">
        <v>210</v>
      </c>
      <c r="D67" s="45">
        <f>SUM(D69:D71)</f>
        <v>16275</v>
      </c>
      <c r="E67" s="45">
        <f>SUM(E69:E71)</f>
        <v>10706</v>
      </c>
      <c r="F67" s="45">
        <f>SUM(F69:F71)</f>
        <v>0</v>
      </c>
      <c r="G67" s="45">
        <f>SUM(G69:G71)</f>
        <v>15847</v>
      </c>
      <c r="H67" s="45">
        <f>H69+H70+H71</f>
        <v>42828</v>
      </c>
    </row>
    <row r="68" spans="1:8" ht="15.6">
      <c r="A68" s="38"/>
      <c r="B68" s="117" t="s">
        <v>170</v>
      </c>
      <c r="C68" s="118"/>
      <c r="D68" s="118"/>
      <c r="E68" s="118"/>
      <c r="F68" s="118"/>
      <c r="G68" s="118"/>
      <c r="H68" s="119"/>
    </row>
    <row r="69" spans="1:8" ht="25.2" customHeight="1">
      <c r="A69" s="38" t="s">
        <v>212</v>
      </c>
      <c r="B69" s="53" t="s">
        <v>172</v>
      </c>
      <c r="C69" s="54">
        <v>211</v>
      </c>
      <c r="D69" s="49">
        <v>12500</v>
      </c>
      <c r="E69" s="49">
        <v>8223</v>
      </c>
      <c r="F69" s="49"/>
      <c r="G69" s="49">
        <v>12171</v>
      </c>
      <c r="H69" s="50">
        <f>G69+F69+E69+D69</f>
        <v>32894</v>
      </c>
    </row>
    <row r="70" spans="1:8" ht="24.6" customHeight="1">
      <c r="A70" s="38" t="s">
        <v>213</v>
      </c>
      <c r="B70" s="55" t="s">
        <v>174</v>
      </c>
      <c r="C70" s="54">
        <v>212</v>
      </c>
      <c r="D70" s="51"/>
      <c r="E70" s="52"/>
      <c r="F70" s="52"/>
      <c r="G70" s="52"/>
      <c r="H70" s="45">
        <f>G70+F70+E70+D70</f>
        <v>0</v>
      </c>
    </row>
    <row r="71" spans="1:8" ht="33.6" customHeight="1">
      <c r="A71" s="38" t="s">
        <v>214</v>
      </c>
      <c r="B71" s="53" t="s">
        <v>176</v>
      </c>
      <c r="C71" s="54">
        <v>213</v>
      </c>
      <c r="D71" s="49">
        <v>3775</v>
      </c>
      <c r="E71" s="49">
        <v>2483</v>
      </c>
      <c r="F71" s="49"/>
      <c r="G71" s="49">
        <v>3676</v>
      </c>
      <c r="H71" s="50">
        <f>G71+F71+E71+D71</f>
        <v>9934</v>
      </c>
    </row>
    <row r="72" spans="1:8" ht="15.6">
      <c r="A72" s="36" t="s">
        <v>215</v>
      </c>
      <c r="B72" s="64" t="s">
        <v>178</v>
      </c>
      <c r="C72" s="60">
        <v>220</v>
      </c>
      <c r="D72" s="45">
        <f>SUM(D74:D79)</f>
        <v>20500</v>
      </c>
      <c r="E72" s="45">
        <f>SUM(E74:E79)</f>
        <v>370040</v>
      </c>
      <c r="F72" s="45">
        <f>SUM(F74:F79)</f>
        <v>0</v>
      </c>
      <c r="G72" s="45">
        <f>SUM(G74:G79)</f>
        <v>5000</v>
      </c>
      <c r="H72" s="50">
        <f>SUM(H74:H79)</f>
        <v>395540</v>
      </c>
    </row>
    <row r="73" spans="1:8" ht="15.6">
      <c r="A73" s="38"/>
      <c r="B73" s="117" t="s">
        <v>170</v>
      </c>
      <c r="C73" s="118"/>
      <c r="D73" s="118"/>
      <c r="E73" s="118"/>
      <c r="F73" s="118"/>
      <c r="G73" s="118"/>
      <c r="H73" s="119"/>
    </row>
    <row r="74" spans="1:8" ht="15.6">
      <c r="A74" s="38" t="s">
        <v>216</v>
      </c>
      <c r="B74" s="53" t="s">
        <v>180</v>
      </c>
      <c r="C74" s="54">
        <v>221</v>
      </c>
      <c r="D74" s="51"/>
      <c r="E74" s="51"/>
      <c r="F74" s="51"/>
      <c r="G74" s="51"/>
      <c r="H74" s="45">
        <f>G74+F74+E74+D74</f>
        <v>0</v>
      </c>
    </row>
    <row r="75" spans="1:8" ht="15.6">
      <c r="A75" s="38" t="s">
        <v>217</v>
      </c>
      <c r="B75" s="53" t="s">
        <v>182</v>
      </c>
      <c r="C75" s="54">
        <v>222</v>
      </c>
      <c r="D75" s="49">
        <v>3000</v>
      </c>
      <c r="E75" s="49">
        <v>3000</v>
      </c>
      <c r="F75" s="49"/>
      <c r="G75" s="49">
        <v>3000</v>
      </c>
      <c r="H75" s="50">
        <f t="shared" ref="H75:H80" si="2">G75+F75+E75+D75</f>
        <v>9000</v>
      </c>
    </row>
    <row r="76" spans="1:8" ht="15.6">
      <c r="A76" s="38" t="s">
        <v>218</v>
      </c>
      <c r="B76" s="53" t="s">
        <v>184</v>
      </c>
      <c r="C76" s="54">
        <v>223</v>
      </c>
      <c r="D76" s="56"/>
      <c r="E76" s="51"/>
      <c r="F76" s="51"/>
      <c r="G76" s="51"/>
      <c r="H76" s="50">
        <f t="shared" si="2"/>
        <v>0</v>
      </c>
    </row>
    <row r="77" spans="1:8" ht="31.2">
      <c r="A77" s="38" t="s">
        <v>219</v>
      </c>
      <c r="B77" s="53" t="s">
        <v>164</v>
      </c>
      <c r="C77" s="54">
        <v>224</v>
      </c>
      <c r="D77" s="57"/>
      <c r="E77" s="51"/>
      <c r="F77" s="51"/>
      <c r="G77" s="51"/>
      <c r="H77" s="50">
        <f t="shared" si="2"/>
        <v>0</v>
      </c>
    </row>
    <row r="78" spans="1:8" ht="31.2">
      <c r="A78" s="38" t="s">
        <v>220</v>
      </c>
      <c r="B78" s="53" t="s">
        <v>187</v>
      </c>
      <c r="C78" s="54">
        <v>225</v>
      </c>
      <c r="D78" s="58">
        <v>2000</v>
      </c>
      <c r="E78" s="49">
        <v>2000</v>
      </c>
      <c r="F78" s="49"/>
      <c r="G78" s="49">
        <v>2000</v>
      </c>
      <c r="H78" s="50">
        <f t="shared" si="2"/>
        <v>6000</v>
      </c>
    </row>
    <row r="79" spans="1:8" ht="15.6">
      <c r="A79" s="38" t="s">
        <v>221</v>
      </c>
      <c r="B79" s="53" t="s">
        <v>189</v>
      </c>
      <c r="C79" s="54">
        <v>226</v>
      </c>
      <c r="D79" s="49">
        <v>15500</v>
      </c>
      <c r="E79" s="49">
        <v>365040</v>
      </c>
      <c r="F79" s="49"/>
      <c r="G79" s="49"/>
      <c r="H79" s="50">
        <f t="shared" si="2"/>
        <v>380540</v>
      </c>
    </row>
    <row r="80" spans="1:8" ht="15.6">
      <c r="A80" s="36" t="s">
        <v>222</v>
      </c>
      <c r="B80" s="59" t="s">
        <v>197</v>
      </c>
      <c r="C80" s="60">
        <v>290</v>
      </c>
      <c r="D80" s="49"/>
      <c r="E80" s="49"/>
      <c r="F80" s="49"/>
      <c r="G80" s="49"/>
      <c r="H80" s="50">
        <f t="shared" si="2"/>
        <v>0</v>
      </c>
    </row>
    <row r="81" spans="1:8" ht="30" customHeight="1">
      <c r="A81" s="36" t="s">
        <v>223</v>
      </c>
      <c r="B81" s="61" t="s">
        <v>199</v>
      </c>
      <c r="C81" s="60">
        <v>300</v>
      </c>
      <c r="D81" s="62">
        <f>D83+D84</f>
        <v>29432</v>
      </c>
      <c r="E81" s="62">
        <f>E83+E84</f>
        <v>42776</v>
      </c>
      <c r="F81" s="62">
        <f>F83+F84</f>
        <v>0</v>
      </c>
      <c r="G81" s="62">
        <f>G83+G84</f>
        <v>33052</v>
      </c>
      <c r="H81" s="45">
        <f>H83+H84</f>
        <v>105260</v>
      </c>
    </row>
    <row r="82" spans="1:8" ht="15.6">
      <c r="A82" s="38"/>
      <c r="B82" s="110" t="s">
        <v>170</v>
      </c>
      <c r="C82" s="111"/>
      <c r="D82" s="111"/>
      <c r="E82" s="111"/>
      <c r="F82" s="111"/>
      <c r="G82" s="111"/>
      <c r="H82" s="112"/>
    </row>
    <row r="83" spans="1:8" ht="31.2">
      <c r="A83" s="38" t="s">
        <v>224</v>
      </c>
      <c r="B83" s="63" t="s">
        <v>201</v>
      </c>
      <c r="C83" s="54">
        <v>310</v>
      </c>
      <c r="D83" s="51"/>
      <c r="E83" s="51"/>
      <c r="F83" s="51"/>
      <c r="G83" s="51"/>
      <c r="H83" s="45">
        <f>G83+F83+E83+D83</f>
        <v>0</v>
      </c>
    </row>
    <row r="84" spans="1:8" ht="31.2">
      <c r="A84" s="38" t="s">
        <v>225</v>
      </c>
      <c r="B84" s="63" t="s">
        <v>203</v>
      </c>
      <c r="C84" s="54">
        <v>340</v>
      </c>
      <c r="D84" s="49">
        <v>29432</v>
      </c>
      <c r="E84" s="49">
        <v>42776</v>
      </c>
      <c r="F84" s="49"/>
      <c r="G84" s="49">
        <v>33052</v>
      </c>
      <c r="H84" s="50">
        <f>G84+F84+E84+D84</f>
        <v>105260</v>
      </c>
    </row>
    <row r="85" spans="1:8" ht="34.200000000000003" customHeight="1">
      <c r="A85" s="31">
        <v>6</v>
      </c>
      <c r="B85" s="66" t="s">
        <v>226</v>
      </c>
      <c r="C85" s="54" t="s">
        <v>126</v>
      </c>
      <c r="D85" s="51"/>
      <c r="E85" s="52"/>
      <c r="F85" s="52"/>
      <c r="G85" s="52"/>
      <c r="H85" s="50"/>
    </row>
    <row r="86" spans="1:8" ht="33.6" customHeight="1">
      <c r="A86" s="31">
        <v>7</v>
      </c>
      <c r="B86" s="66" t="s">
        <v>227</v>
      </c>
      <c r="C86" s="54" t="s">
        <v>126</v>
      </c>
      <c r="D86" s="45">
        <v>265208</v>
      </c>
      <c r="E86" s="45">
        <v>751064</v>
      </c>
      <c r="F86" s="45">
        <v>1348520</v>
      </c>
      <c r="G86" s="45">
        <v>107788</v>
      </c>
      <c r="H86" s="50">
        <f t="shared" ref="H86" si="3">G86+F86+E86+D86</f>
        <v>2472580</v>
      </c>
    </row>
    <row r="87" spans="1:8" ht="34.200000000000003" customHeight="1">
      <c r="A87" s="31">
        <v>8</v>
      </c>
      <c r="B87" s="66" t="s">
        <v>228</v>
      </c>
      <c r="C87" s="54"/>
      <c r="D87" s="72"/>
      <c r="E87" s="72"/>
      <c r="F87" s="72"/>
      <c r="G87" s="72"/>
      <c r="H87" s="72"/>
    </row>
    <row r="88" spans="1:8" ht="23.4" customHeight="1">
      <c r="A88" s="38"/>
      <c r="B88" s="63" t="s">
        <v>127</v>
      </c>
      <c r="C88" s="54"/>
      <c r="D88" s="72"/>
      <c r="E88" s="72"/>
      <c r="F88" s="72"/>
      <c r="G88" s="72"/>
      <c r="H88" s="72"/>
    </row>
    <row r="89" spans="1:8" ht="31.2" customHeight="1">
      <c r="A89" s="36" t="s">
        <v>229</v>
      </c>
      <c r="B89" s="61" t="s">
        <v>230</v>
      </c>
      <c r="C89" s="54" t="s">
        <v>126</v>
      </c>
      <c r="D89" s="72"/>
      <c r="E89" s="72"/>
      <c r="F89" s="72"/>
      <c r="G89" s="72"/>
      <c r="H89" s="72"/>
    </row>
    <row r="90" spans="1:8" ht="15.6">
      <c r="A90" s="38" t="s">
        <v>231</v>
      </c>
      <c r="B90" s="63"/>
      <c r="C90" s="54" t="s">
        <v>126</v>
      </c>
      <c r="D90" s="72"/>
      <c r="E90" s="72"/>
      <c r="F90" s="72"/>
      <c r="G90" s="72"/>
      <c r="H90" s="72"/>
    </row>
    <row r="91" spans="1:8" ht="19.8" customHeight="1">
      <c r="A91" s="38"/>
      <c r="B91" s="73" t="s">
        <v>232</v>
      </c>
      <c r="C91" s="54"/>
      <c r="D91" s="72"/>
      <c r="E91" s="72"/>
      <c r="F91" s="72"/>
      <c r="G91" s="72"/>
      <c r="H91" s="72"/>
    </row>
    <row r="92" spans="1:8" ht="37.200000000000003" customHeight="1">
      <c r="A92" s="31">
        <v>9</v>
      </c>
      <c r="B92" s="66" t="s">
        <v>233</v>
      </c>
      <c r="C92" s="54" t="s">
        <v>126</v>
      </c>
      <c r="D92" s="72"/>
      <c r="E92" s="72"/>
      <c r="F92" s="72"/>
      <c r="G92" s="72"/>
      <c r="H92" s="72"/>
    </row>
    <row r="94" spans="1:8" ht="15.6">
      <c r="B94" s="113" t="s">
        <v>234</v>
      </c>
      <c r="C94" s="113"/>
      <c r="D94" s="29"/>
      <c r="E94" s="29" t="s">
        <v>235</v>
      </c>
    </row>
    <row r="95" spans="1:8" ht="15.6">
      <c r="B95" s="27"/>
      <c r="C95" s="27"/>
      <c r="D95" s="48" t="s">
        <v>236</v>
      </c>
      <c r="E95" s="48" t="s">
        <v>237</v>
      </c>
    </row>
    <row r="96" spans="1:8" ht="15.6">
      <c r="B96" s="27"/>
      <c r="C96" s="27"/>
      <c r="D96" s="27"/>
      <c r="E96" s="27"/>
    </row>
    <row r="97" spans="2:5" ht="15.6">
      <c r="B97" s="27"/>
      <c r="C97" s="27"/>
      <c r="D97" s="27"/>
      <c r="E97" s="27"/>
    </row>
    <row r="98" spans="2:5" ht="15.6">
      <c r="B98" s="113" t="s">
        <v>238</v>
      </c>
      <c r="C98" s="113"/>
      <c r="D98" s="29"/>
      <c r="E98" s="29" t="s">
        <v>239</v>
      </c>
    </row>
    <row r="99" spans="2:5" ht="15.6">
      <c r="B99" s="27"/>
      <c r="C99" s="27"/>
      <c r="D99" s="48" t="s">
        <v>236</v>
      </c>
      <c r="E99" s="48" t="s">
        <v>237</v>
      </c>
    </row>
    <row r="100" spans="2:5" ht="15.6">
      <c r="B100" s="27"/>
      <c r="C100" s="27"/>
      <c r="D100" s="27"/>
      <c r="E100" s="27"/>
    </row>
    <row r="101" spans="2:5" ht="15.6">
      <c r="B101" s="27"/>
      <c r="C101" s="27"/>
      <c r="D101" s="27"/>
      <c r="E101" s="27"/>
    </row>
    <row r="102" spans="2:5" ht="15.6">
      <c r="B102" s="27"/>
      <c r="C102" s="27" t="s">
        <v>240</v>
      </c>
      <c r="D102" s="29"/>
      <c r="E102" s="29" t="s">
        <v>239</v>
      </c>
    </row>
    <row r="103" spans="2:5" ht="15.6">
      <c r="B103" s="27"/>
      <c r="C103" s="27"/>
      <c r="D103" s="48" t="s">
        <v>236</v>
      </c>
      <c r="E103" s="48" t="s">
        <v>237</v>
      </c>
    </row>
    <row r="104" spans="2:5" ht="15.6">
      <c r="B104" s="27"/>
      <c r="C104" s="27"/>
      <c r="D104" s="27"/>
      <c r="E104" s="27"/>
    </row>
    <row r="105" spans="2:5" ht="15.6">
      <c r="B105" s="27"/>
      <c r="C105" s="27"/>
      <c r="D105" s="27"/>
      <c r="E105" s="27"/>
    </row>
    <row r="106" spans="2:5" ht="15.6">
      <c r="B106" s="27"/>
      <c r="C106" s="27" t="s">
        <v>244</v>
      </c>
      <c r="D106" s="27"/>
      <c r="E106" s="27"/>
    </row>
  </sheetData>
  <mergeCells count="15">
    <mergeCell ref="B38:H38"/>
    <mergeCell ref="A2:H2"/>
    <mergeCell ref="A4:A5"/>
    <mergeCell ref="B4:B5"/>
    <mergeCell ref="C4:C5"/>
    <mergeCell ref="D4:H4"/>
    <mergeCell ref="B82:H82"/>
    <mergeCell ref="B94:C94"/>
    <mergeCell ref="B98:C98"/>
    <mergeCell ref="B43:H43"/>
    <mergeCell ref="B51:H51"/>
    <mergeCell ref="B56:H56"/>
    <mergeCell ref="B60:H60"/>
    <mergeCell ref="B68:H68"/>
    <mergeCell ref="B73:H73"/>
  </mergeCells>
  <pageMargins left="0.70866141732283472" right="0.70866141732283472" top="0.74803149606299213" bottom="0.55118110236220474" header="0.31496062992125984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Тит.лист</vt:lpstr>
      <vt:lpstr>Разд.1,2</vt:lpstr>
      <vt:lpstr>Разд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2014-12-25T04:47:42Z</cp:lastPrinted>
  <dcterms:created xsi:type="dcterms:W3CDTF">2012-02-06T00:12:32Z</dcterms:created>
  <dcterms:modified xsi:type="dcterms:W3CDTF">2014-12-25T04:53:37Z</dcterms:modified>
</cp:coreProperties>
</file>